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5600" windowHeight="11760"/>
  </bookViews>
  <sheets>
    <sheet name="Half Yearly Financial-March2015" sheetId="1" r:id="rId1"/>
    <sheet name="Notes" sheetId="2" r:id="rId2"/>
    <sheet name="Annexure 1" sheetId="3" r:id="rId3"/>
    <sheet name="Annexure 2" sheetId="5" r:id="rId4"/>
    <sheet name="Annexure 3" sheetId="4" r:id="rId5"/>
  </sheets>
  <definedNames>
    <definedName name="_xlnm._FilterDatabase" localSheetId="0" hidden="1">'Half Yearly Financial-March2015'!$A$5:$P$161</definedName>
    <definedName name="ex" localSheetId="3">#REF!</definedName>
    <definedName name="ex">#REF!</definedName>
    <definedName name="excel" localSheetId="3">#REF!</definedName>
    <definedName name="excel">#REF!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Financial-March2015'!$A:$C</definedName>
    <definedName name="TSS" localSheetId="2">#REF!</definedName>
    <definedName name="TSS" localSheetId="3">#REF!</definedName>
    <definedName name="TSS" localSheetId="4">#REF!</definedName>
    <definedName name="TSS" localSheetId="1">#REF!</definedName>
    <definedName name="TSS">#REF!</definedName>
    <definedName name="TSSN" localSheetId="2">#REF!</definedName>
    <definedName name="TSSN" localSheetId="3">#REF!</definedName>
    <definedName name="TSSN" localSheetId="4">#REF!</definedName>
    <definedName name="TSSN" localSheetId="1">#REF!</definedName>
    <definedName name="TSSN">#REF!</definedName>
  </definedNames>
  <calcPr calcId="144525"/>
</workbook>
</file>

<file path=xl/calcChain.xml><?xml version="1.0" encoding="utf-8"?>
<calcChain xmlns="http://schemas.openxmlformats.org/spreadsheetml/2006/main">
  <c r="N22" i="3"/>
  <c r="N26"/>
  <c r="A5" i="2"/>
  <c r="A7" s="1"/>
  <c r="A9" l="1"/>
  <c r="A11"/>
  <c r="A15" l="1"/>
  <c r="A13"/>
  <c r="A17" s="1"/>
  <c r="K84" i="1"/>
  <c r="A21" i="2" l="1"/>
  <c r="P93" i="1"/>
  <c r="O95"/>
  <c r="N95"/>
  <c r="L95"/>
  <c r="K93"/>
  <c r="M95"/>
  <c r="J95"/>
  <c r="I95"/>
  <c r="G93"/>
  <c r="H95"/>
  <c r="E95"/>
  <c r="F95"/>
  <c r="D93"/>
  <c r="P84"/>
  <c r="O84"/>
  <c r="N84"/>
  <c r="L84"/>
  <c r="M84"/>
  <c r="J84"/>
  <c r="I84"/>
  <c r="G84"/>
  <c r="H84"/>
  <c r="E84"/>
  <c r="F84"/>
  <c r="D84"/>
  <c r="F102"/>
  <c r="D102"/>
  <c r="F101"/>
  <c r="D101"/>
  <c r="D100"/>
  <c r="F99"/>
  <c r="D99"/>
  <c r="P98"/>
  <c r="O98"/>
  <c r="N98"/>
  <c r="L98"/>
  <c r="K98"/>
  <c r="M98"/>
  <c r="J98"/>
  <c r="I98"/>
  <c r="G98"/>
  <c r="H98"/>
  <c r="E98"/>
  <c r="P97"/>
  <c r="O97"/>
  <c r="N97"/>
  <c r="L97"/>
  <c r="K97"/>
  <c r="M97"/>
  <c r="J97"/>
  <c r="I97"/>
  <c r="G97"/>
  <c r="H97"/>
  <c r="E97"/>
  <c r="O9"/>
  <c r="N9"/>
  <c r="M9"/>
  <c r="J9"/>
  <c r="H9"/>
  <c r="E9"/>
  <c r="F9"/>
  <c r="P9"/>
  <c r="K9"/>
  <c r="G9"/>
  <c r="D9"/>
  <c r="L9"/>
  <c r="I9"/>
  <c r="A23" i="2" l="1"/>
  <c r="A25"/>
  <c r="A27"/>
  <c r="D95" i="1"/>
  <c r="G95"/>
  <c r="K95"/>
  <c r="P95"/>
  <c r="H93"/>
  <c r="M93"/>
  <c r="O93"/>
  <c r="E93"/>
  <c r="J93"/>
  <c r="N93"/>
  <c r="F93"/>
  <c r="I93"/>
  <c r="L93"/>
  <c r="A29" i="2" l="1"/>
  <c r="A31" s="1"/>
  <c r="A33" l="1"/>
  <c r="A35" s="1"/>
  <c r="A37" s="1"/>
</calcChain>
</file>

<file path=xl/sharedStrings.xml><?xml version="1.0" encoding="utf-8"?>
<sst xmlns="http://schemas.openxmlformats.org/spreadsheetml/2006/main" count="627" uniqueCount="280">
  <si>
    <t xml:space="preserve"> </t>
  </si>
  <si>
    <t xml:space="preserve">TAURUS MUTUAL FUND </t>
  </si>
  <si>
    <t>UNAUDITED HALF YEARLY  FINANCIAL RESULTS FOR THE PERIOD ENDED MARCH 31, 2015</t>
  </si>
  <si>
    <t>Debt</t>
  </si>
  <si>
    <t>Equity</t>
  </si>
  <si>
    <t>TLF</t>
  </si>
  <si>
    <t>TLFPLUS</t>
  </si>
  <si>
    <t>LBF</t>
  </si>
  <si>
    <t>TMIPADV</t>
  </si>
  <si>
    <t>TDI</t>
  </si>
  <si>
    <t>TSS</t>
  </si>
  <si>
    <t>LTS</t>
  </si>
  <si>
    <t>BOI92</t>
  </si>
  <si>
    <t>DSF</t>
  </si>
  <si>
    <t>TEF</t>
  </si>
  <si>
    <t>TBFS</t>
  </si>
  <si>
    <t>TIT</t>
  </si>
  <si>
    <t>TNIF</t>
  </si>
  <si>
    <t>Taurus Liquid Fund</t>
  </si>
  <si>
    <t>Taurus Ultra Short Term Bond Fund</t>
  </si>
  <si>
    <t>Taurus Short Term Income Fund</t>
  </si>
  <si>
    <t>Taurus MIP Advantage</t>
  </si>
  <si>
    <t>Taurus Dynamic Income Fund</t>
  </si>
  <si>
    <t>Taurus Starshare</t>
  </si>
  <si>
    <t>Taurus Tax Shield</t>
  </si>
  <si>
    <t>Taurus Bonanza Fund</t>
  </si>
  <si>
    <t>Taurus Discovery Fund</t>
  </si>
  <si>
    <t>Taurus Ethical Fund</t>
  </si>
  <si>
    <t>Taurus Banking &amp; Financial Services Fund</t>
  </si>
  <si>
    <t>Taurus Infrastructure Fund</t>
  </si>
  <si>
    <t>Taurus Nifty Index Fund</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</si>
  <si>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</si>
  <si>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</si>
  <si>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</si>
  <si>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</si>
  <si>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</si>
  <si>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</si>
  <si>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</si>
  <si>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</si>
  <si>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Existing Plan Growth Option</t>
  </si>
  <si>
    <t>Existing Plan Dividend Option</t>
  </si>
  <si>
    <t>Existing Plan Bonus Option</t>
  </si>
  <si>
    <t>Direct Plan Growth Option</t>
  </si>
  <si>
    <t>Direct Plan Dividend Option</t>
  </si>
  <si>
    <t>Direct Plan Bonus Option</t>
  </si>
  <si>
    <t>Existing Plan Retail Growth Option</t>
  </si>
  <si>
    <t>Existing Plan Retail Daily Dividend Reinvestment Option</t>
  </si>
  <si>
    <t>Existing Plan Retail Weekly Dividend Reinvestment Option</t>
  </si>
  <si>
    <t>Existing Plan Institutional Growth Option</t>
  </si>
  <si>
    <t>Existing Plan Institutional Daily Dividend Reinvestment Option</t>
  </si>
  <si>
    <t>Existing Plan Super Institutional Growth Option</t>
  </si>
  <si>
    <t>Existing Plan Super Institutional Daily Dividend Reinvestment Option</t>
  </si>
  <si>
    <t>Existing Plan Super Institutional Weekly Dividend Reinvestment Option</t>
  </si>
  <si>
    <t>Direct Plan Super Institutional Growth Option</t>
  </si>
  <si>
    <t>Direct Plan Super Institutional Daily Dividend Reinvestment Option</t>
  </si>
  <si>
    <t>Direct Plan Super Institutional Weekly Dividend Reinvestment Option</t>
  </si>
  <si>
    <t>NAV at the end of the period</t>
  </si>
  <si>
    <t>Dividend paid per unit during the half year</t>
  </si>
  <si>
    <t>Existing Plan Dividend Option - Individual</t>
  </si>
  <si>
    <t>Existing Plan Dividend Option - Non Individual</t>
  </si>
  <si>
    <t>Direct Plan Dividend Option - Individual</t>
  </si>
  <si>
    <t>Direct Plan Dividend Option - Non Individual</t>
  </si>
  <si>
    <t>Existing Plan Retail Daily Dividend Reinvestment Option - Individual</t>
  </si>
  <si>
    <t>Existing Plan Retail Daily Dividend Reinvestment Option - Non Individual</t>
  </si>
  <si>
    <t>Existing Plan Retail Weekly Dividend Reinvestment Option - Individual</t>
  </si>
  <si>
    <t>Existing Plan Retail Weekly Dividend Reinvestment Option - Non Individual</t>
  </si>
  <si>
    <t>Existing Plan Institutional Daily Dividend Reinvestment Option - Individual</t>
  </si>
  <si>
    <t>Existing Plan Institutional Daily Dividend Reinvestment Option - Non Individual</t>
  </si>
  <si>
    <t>Existing Plan Super Institutional Daily Dividend Reinvestment Option - Individual</t>
  </si>
  <si>
    <t>Existing Plan Super Institutional Daily Dividend Reinvestment Option - Non Individual</t>
  </si>
  <si>
    <t>Existing Plan Super Institutional Weekly Dividend Reinvestment Option - Individual</t>
  </si>
  <si>
    <t>Existing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</si>
  <si>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</si>
  <si>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</si>
  <si>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</si>
  <si>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</si>
  <si>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</si>
  <si>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</si>
  <si>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</si>
  <si>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</si>
  <si>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</si>
  <si>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Total Income (5.1 to 5.5)</t>
  </si>
  <si>
    <t>Expenses</t>
  </si>
  <si>
    <t>Management Fees</t>
  </si>
  <si>
    <r>
      <t>Trustee Fees</t>
    </r>
    <r>
      <rPr>
        <sz val="10"/>
        <color indexed="9"/>
        <rFont val="Arial"/>
        <family val="2"/>
      </rPr>
      <t xml:space="preserve"> #</t>
    </r>
  </si>
  <si>
    <t>Total Recurring Expenses (including 6.1 and 6.2)</t>
  </si>
  <si>
    <t>Percentage of Management Fees to daily average net assets (Exclusive of Service Tax)</t>
  </si>
  <si>
    <t>(%)</t>
  </si>
  <si>
    <t>Total Recurring expenses as a percentage of daily average net assets (annualised)</t>
  </si>
  <si>
    <t>Returns during the half year</t>
  </si>
  <si>
    <t>N.A.</t>
  </si>
  <si>
    <t>Benchmark</t>
  </si>
  <si>
    <t>Compounded Annualised yield in case of schemes in existence for more</t>
  </si>
  <si>
    <t>than 1 year and its comparison with benchmark yield *</t>
  </si>
  <si>
    <t>i)</t>
  </si>
  <si>
    <t>Last 1 year</t>
  </si>
  <si>
    <t>NA</t>
  </si>
  <si>
    <t>ii)</t>
  </si>
  <si>
    <t>Last 3 Years</t>
  </si>
  <si>
    <t>iii)</t>
  </si>
  <si>
    <t>Last 5 years</t>
  </si>
  <si>
    <t>iv)</t>
  </si>
  <si>
    <t>Since launch of the scheme</t>
  </si>
  <si>
    <t>Date of launch of scheme</t>
  </si>
  <si>
    <t>Date of launch of scheme - Direct Plan</t>
  </si>
  <si>
    <t>Benchmark Index</t>
  </si>
  <si>
    <t>CRISIL Liquid Fund Index</t>
  </si>
  <si>
    <t>CRISIL Short Term Bond Fund Index</t>
  </si>
  <si>
    <t>75% -CRISIL MIP Blended Fund Index and 25%-Price of Gold</t>
  </si>
  <si>
    <t>CRISIL Composite Bond Fund Index</t>
  </si>
  <si>
    <t>S&amp;P BSE 200</t>
  </si>
  <si>
    <t>S&amp;P BSE 100</t>
  </si>
  <si>
    <t>CNX Midcap Index</t>
  </si>
  <si>
    <t>S&amp;P BSE 500 Shariah</t>
  </si>
  <si>
    <t>S&amp;P BSE Bankex</t>
  </si>
  <si>
    <t>CNX NIFTY</t>
  </si>
  <si>
    <t>Provision for Doubtful Income/Debts (including overdue debentures)</t>
  </si>
  <si>
    <t>Provision for Doubtful Investments</t>
  </si>
  <si>
    <t>Payments to associate/group companies</t>
  </si>
  <si>
    <t>Investments made in associate/ group companies</t>
  </si>
  <si>
    <t>*</t>
  </si>
  <si>
    <t>Compounded Annualised Yield/Returns are based on the Net Asset Value of Growth Plan of the respective Scheme.</t>
  </si>
  <si>
    <t>Amount less than Rs. 0.005 Crore.</t>
  </si>
  <si>
    <t>Average net Assets</t>
  </si>
  <si>
    <t>No Of days</t>
  </si>
  <si>
    <t>Other income ^</t>
  </si>
  <si>
    <t>^</t>
  </si>
  <si>
    <t>Other income is inclusive of Load Income.</t>
  </si>
  <si>
    <t>Chief Financial Officer</t>
  </si>
  <si>
    <t>Chief Executive Officer</t>
  </si>
  <si>
    <t>April 29, 2015</t>
  </si>
  <si>
    <t xml:space="preserve">Date: </t>
  </si>
  <si>
    <t>Amarjeet Singh</t>
  </si>
  <si>
    <t>Waqar Naqvi</t>
  </si>
  <si>
    <t>Place: New Delhi</t>
  </si>
  <si>
    <t>Director</t>
  </si>
  <si>
    <t>Director                                                 Director</t>
  </si>
  <si>
    <r>
      <t xml:space="preserve">For </t>
    </r>
    <r>
      <rPr>
        <b/>
        <sz val="11"/>
        <rFont val="Arial"/>
        <family val="2"/>
      </rPr>
      <t>Taurus Asset  Management  Company  Limited</t>
    </r>
  </si>
  <si>
    <r>
      <t xml:space="preserve">For </t>
    </r>
    <r>
      <rPr>
        <b/>
        <sz val="11"/>
        <rFont val="Arial"/>
        <family val="2"/>
      </rPr>
      <t>Taurus Investment Trust Company Limited</t>
    </r>
  </si>
  <si>
    <t>These results have been taken on record by the Trustees in their meeting held on April 29, 2015.</t>
  </si>
  <si>
    <t>The unaudited  financial results for the half year ended March 31, 2015 are available on our website www.taurusmutualfund.com</t>
  </si>
  <si>
    <t>None of the schemes of Taurus Mutual Fund had any investments in credit default swaps during the half year ended on March 31, 2015.</t>
  </si>
  <si>
    <t>None of the schemes of Taurus Mutual Fund had any investments in repo transactions of corporate debt securities during the half year ended on March 31, 2015.</t>
  </si>
  <si>
    <t>None of the schemes of Taurus Mutual Fund had any investments in foreign securities / ADRs / GDRs during the half year period ended on March 31, 2015.</t>
  </si>
  <si>
    <t>None of the schemes of Taurus Mutual Fund declared any bonus during the half year period ended on March 31, 2015.</t>
  </si>
  <si>
    <t>None of the schemes of Taurus Mutual Fund did any borrowings of more than 10% of net assets during the half year period ended on March 31, 2015.</t>
  </si>
  <si>
    <t>None of the schemes of Taurus Mutual Fund have any deferred revenue expenditure.</t>
  </si>
  <si>
    <t>No brokerage/commission has been paid/payable on subscription of units by the sponsor.</t>
  </si>
  <si>
    <t>% of holding</t>
  </si>
  <si>
    <t>No. of unitholders</t>
  </si>
  <si>
    <t>Scheme</t>
  </si>
  <si>
    <t>The details of holdings over 25% of NAV in any scheme / plan as on March 31, 2015 are as follows:</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</si>
  <si>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</si>
  <si>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r>
      <t xml:space="preserve">Investment  by the schemes in companies which have invested more than 5% of the NAV of any scheme of the Fund is enclosed as  </t>
    </r>
    <r>
      <rPr>
        <b/>
        <sz val="11"/>
        <rFont val="Arial"/>
        <family val="2"/>
      </rPr>
      <t>Annexure 2.</t>
    </r>
  </si>
  <si>
    <r>
      <t xml:space="preserve">The details of transactions with associates in terms of Regulation 25(8) of the SEBI (Mutual Fund) Regulations, 1996 is enclosed as </t>
    </r>
    <r>
      <rPr>
        <b/>
        <sz val="11"/>
        <rFont val="Arial"/>
        <family val="2"/>
      </rPr>
      <t>Annexure 1.</t>
    </r>
  </si>
  <si>
    <t>During the half year, none of the schemes undertook any underwriting obligations with respect to any issue of any securities of any company.</t>
  </si>
  <si>
    <t>During the half year, none of the schemes of the Fund subscribed to any issues lead managed by associate companies or any issue of debt or equity on private placement basis where the sponsor or its associates acted as arranger or manager.</t>
  </si>
  <si>
    <t>During the half year, there is no change in the accounting policy.</t>
  </si>
  <si>
    <t>Notes to Half Yearly Unaudited Financial Results for the Half Year period ended March 31, 2015:</t>
  </si>
  <si>
    <t>Total</t>
  </si>
  <si>
    <t>Dr Note</t>
  </si>
  <si>
    <t>Karvy Brok</t>
  </si>
  <si>
    <t>Amount less than Rs. 0.005 Crore</t>
  </si>
  <si>
    <t>October 01, 2014 - March 31, 2015</t>
  </si>
  <si>
    <t xml:space="preserve">Associate </t>
  </si>
  <si>
    <t>Invest Shoppee India Limited</t>
  </si>
  <si>
    <t>April 01, 2014 - September 30, 2014</t>
  </si>
  <si>
    <t>%</t>
  </si>
  <si>
    <t>Rs. Cr.</t>
  </si>
  <si>
    <t>Commission paid(Rs. Cr. &amp; % of total commission paid by the fund)</t>
  </si>
  <si>
    <t>Business Given (Rs. Cr. &amp; % of total business received by the fund)</t>
  </si>
  <si>
    <t>Period covered</t>
  </si>
  <si>
    <t>Nature of Association/Nature of relation</t>
  </si>
  <si>
    <t>Name of associate/related parties/group companies of Sponsor/AMC</t>
  </si>
  <si>
    <t>Commission paid to associates/related parties/group companies of sponsor/AMC for the half year ended March 31, 2015.</t>
  </si>
  <si>
    <t>NIL</t>
  </si>
  <si>
    <t>Not Applicable</t>
  </si>
  <si>
    <t>Brokerage (Rs. Cr. &amp; % of total brokerage paid by the fund)</t>
  </si>
  <si>
    <t>Value of transaction (in Rs. Cr. &amp; % of total value of transaction of the fund)</t>
  </si>
  <si>
    <t>Brokerage paid to associates/related parties/group companies of Sponsor/AMC for the half year ended March 31, 2015.</t>
  </si>
  <si>
    <t>Details of payments to associate/group companies</t>
  </si>
  <si>
    <t>Annexure 1</t>
  </si>
  <si>
    <t>Taurus Mutual Fund</t>
  </si>
  <si>
    <t>Hedging Positions through swaps as on March 31, 2015 - NIL</t>
  </si>
  <si>
    <t>E.</t>
  </si>
  <si>
    <t>Net Profit/(Loss) value on all contracts ( in Rs.)</t>
  </si>
  <si>
    <t>Gross Notional Value of contracts (in Rs.)</t>
  </si>
  <si>
    <t>Total Number of contracts entered into</t>
  </si>
  <si>
    <t>Scheme Name</t>
  </si>
  <si>
    <t>For the period ended March 31, 2015, details of non-hedging transactions through options which have already been exercised/expired are as under.</t>
  </si>
  <si>
    <t>Total Exposure through options as a %age of net assets : NIL</t>
  </si>
  <si>
    <t>Current Price</t>
  </si>
  <si>
    <t>Option Price when purchased</t>
  </si>
  <si>
    <t>Number of contracts</t>
  </si>
  <si>
    <t>Call / put</t>
  </si>
  <si>
    <t>Underlying</t>
  </si>
  <si>
    <t>Other than Hedging Positions through Options as on March 31, 2015</t>
  </si>
  <si>
    <t>D</t>
  </si>
  <si>
    <t>For the period ended March 31, 2015, details of hedging transactions through options which have already been exercised/expired are as under.</t>
  </si>
  <si>
    <t>Total % age of existing assets hedged through put options - NIL</t>
  </si>
  <si>
    <t>Current Option Price</t>
  </si>
  <si>
    <t>Number of Contracts</t>
  </si>
  <si>
    <t>Hedging Positions through Put Options as on March 31, 2015</t>
  </si>
  <si>
    <t>C</t>
  </si>
  <si>
    <t>Net Profit/(Loss) value on all contracts combined (in Rs.)</t>
  </si>
  <si>
    <t>Gross Notional Value of contracts where futures were sold (in Rs.)</t>
  </si>
  <si>
    <t>Gross Notional Value of contracts where futures were bought (in Rs.)</t>
  </si>
  <si>
    <t>Total Number of contracts where futures were sold</t>
  </si>
  <si>
    <t>Total Number of contracts where futures were bought</t>
  </si>
  <si>
    <t>For the period ended March 31, 2015, details of non-hedging transactions through futures which have been squared off/expired are as under.</t>
  </si>
  <si>
    <t>Margin maintained (Rs. Lakhs)</t>
  </si>
  <si>
    <t>Current price of the contract (Rs)</t>
  </si>
  <si>
    <t>Futures Price when purchased (Rs)</t>
  </si>
  <si>
    <t>Long / Short</t>
  </si>
  <si>
    <t>Other than Hedging Positions through Futures as on March 31, 2015</t>
  </si>
  <si>
    <t>B</t>
  </si>
  <si>
    <t>For the period ended March 31, 2015 details of hedging transactions through futures which have been squared off/expired are as under.</t>
  </si>
  <si>
    <t>Margin maintained in Rs. Lakhs</t>
  </si>
  <si>
    <t>Current price of the contract</t>
  </si>
  <si>
    <t>Futures Price when purchased</t>
  </si>
  <si>
    <t>Hedging Positions through Futures as on March 31, 2015</t>
  </si>
  <si>
    <t>A</t>
  </si>
  <si>
    <t>Portfolio disclosure for derivative positions.</t>
  </si>
  <si>
    <t>TAURUS TAX SHIELD</t>
  </si>
  <si>
    <t>TAURUS STARSHARE</t>
  </si>
  <si>
    <t>TAURUS INFRASTRUCTURE FUND</t>
  </si>
  <si>
    <t>TAURUS ETHICAL FUND</t>
  </si>
  <si>
    <t>TAURUS DISCOVERY FUND</t>
  </si>
  <si>
    <t>TAURUS ULTRA SHORT TERM BOND FUND</t>
  </si>
  <si>
    <t>TEXMACO RAIL &amp; ENGINEERING LIMITED</t>
  </si>
  <si>
    <t>TAURUS SHORT TERM INCOME FUND</t>
  </si>
  <si>
    <t>TAURUS MIP ADVANTAGE</t>
  </si>
  <si>
    <t>TAURUS LIQUID FUND</t>
  </si>
  <si>
    <t>TAURUS DYNAMIC INCOME FUND</t>
  </si>
  <si>
    <t>SREI INFRASTRUCTURE FINANCE LIMITED</t>
  </si>
  <si>
    <t>SREI EQUIPMENT FINANCE PVT LIMITED</t>
  </si>
  <si>
    <t>(SUBSIDIARY OF SHRIRAM TRANSPORT FINANCE CO LIMITED)</t>
  </si>
  <si>
    <t>-</t>
  </si>
  <si>
    <t>SHRIRAM EQUIPMENT FINANCE COMPANY LTD</t>
  </si>
  <si>
    <t>TAURUS BONANZA FUND</t>
  </si>
  <si>
    <t>TAURUS BANKING &amp; FINANCIAL SERVICES FUND</t>
  </si>
  <si>
    <t>SHRIRAM TRANSPORT FINANCE CO LIMITED</t>
  </si>
  <si>
    <t>RELIGARE FINVEST LIMITED</t>
  </si>
  <si>
    <t>RELIANCE HOME FINANCE LIMITED</t>
  </si>
  <si>
    <t>(SUBSIDIARY OF PUNJAB NATIONAL BANK)</t>
  </si>
  <si>
    <t>PNB HOUSING FINANCE LIMITED</t>
  </si>
  <si>
    <t>TAURUS NIFTY INDEX FUND</t>
  </si>
  <si>
    <t>TAURUS FMP 377 DAYS SERIES Z</t>
  </si>
  <si>
    <t>PUNJAB NATIONAL BANK</t>
  </si>
  <si>
    <t>(SUBSIDIARY OF MAHINDRA &amp; MAHINDRA LIMITED)</t>
  </si>
  <si>
    <t>MAHINDRA VEHICLE MANUFACTURERS LIMITED</t>
  </si>
  <si>
    <t>MAHINDRA LIFESPACE DEVELOPERS LIMITED</t>
  </si>
  <si>
    <t>MAHINDRA &amp; MAHINDRA FINANCIAL SERVICES LIMITED</t>
  </si>
  <si>
    <t>MAHINDRA &amp; MAHINDRA LIMITED</t>
  </si>
  <si>
    <t>MAHARASHTRA SEAMLESS LIMITED</t>
  </si>
  <si>
    <t>LIC HOUSING FINANCE LIMITED</t>
  </si>
  <si>
    <t>(SUBSIDIARY OF LARSEN &amp; TOUBRO LIMITED)</t>
  </si>
  <si>
    <t>L&amp;T FINCORP LIMITED</t>
  </si>
  <si>
    <t>L&amp;T HOUSING FINANCE LIMITED</t>
  </si>
  <si>
    <t>FAMILY CREDIT LIMITED</t>
  </si>
  <si>
    <t>L&amp;T FINANCE LIMITED</t>
  </si>
  <si>
    <t>LARSEN &amp; TOUBRO LIMITED</t>
  </si>
  <si>
    <t>JYOTHY LABORATORIES LIMITED</t>
  </si>
  <si>
    <t>JK LAKSHMI CEMENT LIMITED</t>
  </si>
  <si>
    <t>INDIABULLS HOUSING FINANCE LIMITED</t>
  </si>
  <si>
    <t>EXIDE INDUSTRIES LIMITED</t>
  </si>
  <si>
    <t>EMAMI LIMITED</t>
  </si>
  <si>
    <t>CIPLA LIMITED</t>
  </si>
  <si>
    <t>(SUBSIDIARY OF BHARTI AIRTEL LIMITED)</t>
  </si>
  <si>
    <t>BHARTI INFRATEL LIMITED</t>
  </si>
  <si>
    <t>BHARTI AIRTEL LIMITED</t>
  </si>
  <si>
    <t>AKZO NOBEL INDIA LIMITED</t>
  </si>
  <si>
    <t>Outstanding as on March 31, 2015
(Rupees in Lakhs)</t>
  </si>
  <si>
    <t>Aggregate cost of acquisition during the period ended 
March 31, 2015 
(Rupees in Lakhs)</t>
  </si>
  <si>
    <t>Investments made by the Schemes of Taurus Mutual Fund in the Company or its subsidiary</t>
  </si>
  <si>
    <t>Scheme Invested by the Company</t>
  </si>
  <si>
    <t>Name of the Company</t>
  </si>
  <si>
    <t>Investments made by the schemes of Taurus Mutual Fund in Companies or their subsidiaries that have invested more than 5% of the net assets of any scheme.</t>
  </si>
  <si>
    <t>Disclosure under Regulation 25 (11) of SEBI (Mutual Fund) Regulations, 1996</t>
  </si>
  <si>
    <t>TAURUS MUTUAL FUND</t>
  </si>
</sst>
</file>

<file path=xl/styles.xml><?xml version="1.0" encoding="utf-8"?>
<styleSheet xmlns="http://schemas.openxmlformats.org/spreadsheetml/2006/main">
  <numFmts count="12">
    <numFmt numFmtId="43" formatCode="_(* #,##0.00_);_(* \(#,##0.00\);_(* &quot;-&quot;??_);_(@_)"/>
    <numFmt numFmtId="164" formatCode="&quot;£&quot;#,##0.00;[Red]\-&quot;£&quot;#,##0.00"/>
    <numFmt numFmtId="165" formatCode="_-* #,##0.00_-;\-* #,##0.00_-;_-* &quot;-&quot;??_-;_-@_-"/>
    <numFmt numFmtId="166" formatCode="_(* #,##0.00_);_(* \(#,##0.00\);_(* \-??_);_(@_)"/>
    <numFmt numFmtId="167" formatCode="_(* #,##0_);_(* \(#,##0\);_(* \-??_);_(@_)"/>
    <numFmt numFmtId="168" formatCode="_(* #,##0.0000_);_(* \(#,##0.0000\);_(* \-??_);_(@_)"/>
    <numFmt numFmtId="169" formatCode="_(* #,##0.000000_);_(* \(#,##0.000000\);_(* \-??_);_(@_)"/>
    <numFmt numFmtId="170" formatCode="[$£-809]#,##0.00;\-[$£-809]#,##0.00"/>
    <numFmt numFmtId="171" formatCode="d\ mmm\ yy"/>
    <numFmt numFmtId="172" formatCode="\£"/>
    <numFmt numFmtId="173" formatCode="#,##0.00[$₮-450]"/>
    <numFmt numFmtId="174" formatCode="mm/yy"/>
  </numFmts>
  <fonts count="22">
    <font>
      <sz val="10"/>
      <name val="Arial"/>
      <family val="2"/>
    </font>
    <font>
      <sz val="11"/>
      <color theme="1"/>
      <name val="Calibri"/>
      <family val="2"/>
      <scheme val="minor"/>
    </font>
    <font>
      <sz val="10"/>
      <name val="Arial"/>
      <family val="2"/>
    </font>
    <font>
      <b/>
      <sz val="11"/>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0"/>
      <color theme="0"/>
      <name val="Arial"/>
      <family val="2"/>
    </font>
    <font>
      <sz val="11"/>
      <name val="Arial"/>
      <family val="2"/>
    </font>
    <font>
      <sz val="11"/>
      <color theme="1"/>
      <name val="Arial"/>
      <family val="2"/>
    </font>
    <font>
      <sz val="10"/>
      <color rgb="FFFF0000"/>
      <name val="Arial"/>
      <family val="2"/>
    </font>
    <font>
      <sz val="11"/>
      <color indexed="8"/>
      <name val="Calibri"/>
      <family val="2"/>
    </font>
    <font>
      <b/>
      <sz val="11"/>
      <color indexed="8"/>
      <name val="Arial"/>
      <family val="2"/>
    </font>
    <font>
      <sz val="11"/>
      <color indexed="8"/>
      <name val="Arial"/>
      <family val="2"/>
    </font>
    <font>
      <b/>
      <sz val="11"/>
      <color rgb="FFFF0000"/>
      <name val="Arial"/>
      <family val="2"/>
    </font>
    <font>
      <sz val="9"/>
      <color theme="1"/>
      <name val="Arial"/>
      <family val="2"/>
    </font>
    <font>
      <b/>
      <sz val="9"/>
      <color theme="1"/>
      <name val="Arial"/>
      <family val="2"/>
    </font>
    <font>
      <sz val="9"/>
      <name val="Arial"/>
      <family val="2"/>
    </font>
    <font>
      <b/>
      <sz val="9"/>
      <name val="Arial"/>
      <family val="2"/>
    </font>
    <font>
      <i/>
      <sz val="9"/>
      <name val="Arial"/>
      <family val="2"/>
    </font>
  </fonts>
  <fills count="3">
    <fill>
      <patternFill patternType="none"/>
    </fill>
    <fill>
      <patternFill patternType="gray125"/>
    </fill>
    <fill>
      <patternFill patternType="solid">
        <fgColor theme="7" tint="0.59999389629810485"/>
        <bgColor indexed="64"/>
      </patternFill>
    </fill>
  </fills>
  <borders count="37">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diagonal/>
    </border>
    <border>
      <left style="thin">
        <color indexed="64"/>
      </left>
      <right style="thin">
        <color indexed="64"/>
      </right>
      <top style="thin">
        <color theme="0" tint="-0.24994659260841701"/>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medium">
        <color indexed="64"/>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166" fontId="2" fillId="0" borderId="0" applyFill="0" applyBorder="0" applyAlignment="0" applyProtection="0"/>
    <xf numFmtId="9" fontId="2" fillId="0" borderId="0" applyFill="0" applyBorder="0" applyAlignment="0" applyProtection="0"/>
    <xf numFmtId="166" fontId="2" fillId="0" borderId="0" applyFill="0" applyBorder="0" applyAlignment="0" applyProtection="0"/>
    <xf numFmtId="43" fontId="13"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2" fillId="0" borderId="0"/>
    <xf numFmtId="0" fontId="2" fillId="0" borderId="0"/>
    <xf numFmtId="165" fontId="1" fillId="0" borderId="0" applyFont="0" applyFill="0" applyBorder="0" applyAlignment="0" applyProtection="0"/>
  </cellStyleXfs>
  <cellXfs count="200">
    <xf numFmtId="0" fontId="0" fillId="0" borderId="0" xfId="0"/>
    <xf numFmtId="0" fontId="0" fillId="0" borderId="0" xfId="0" applyFont="1" applyFill="1" applyBorder="1"/>
    <xf numFmtId="166" fontId="0" fillId="0" borderId="0" xfId="1" applyFont="1" applyFill="1" applyBorder="1" applyAlignment="1" applyProtection="1"/>
    <xf numFmtId="0" fontId="3" fillId="0" borderId="0" xfId="0" applyFont="1" applyFill="1" applyBorder="1"/>
    <xf numFmtId="0" fontId="0" fillId="0" borderId="1" xfId="0" applyFont="1" applyBorder="1"/>
    <xf numFmtId="0" fontId="0" fillId="0" borderId="2" xfId="0" applyFont="1" applyFill="1" applyBorder="1" applyAlignment="1">
      <alignment horizontal="center" vertical="center"/>
    </xf>
    <xf numFmtId="0" fontId="0" fillId="0" borderId="2" xfId="0" applyFont="1" applyFill="1" applyBorder="1" applyAlignment="1">
      <alignment horizontal="center"/>
    </xf>
    <xf numFmtId="166" fontId="0" fillId="0" borderId="2" xfId="1" applyFont="1" applyFill="1" applyBorder="1" applyAlignment="1" applyProtection="1">
      <alignment horizontal="center" vertical="top" wrapText="1"/>
    </xf>
    <xf numFmtId="0" fontId="0" fillId="0" borderId="0" xfId="0" applyFont="1" applyFill="1" applyBorder="1" applyAlignment="1">
      <alignment horizontal="center"/>
    </xf>
    <xf numFmtId="0" fontId="0" fillId="0" borderId="3" xfId="0" applyFont="1" applyFill="1" applyBorder="1"/>
    <xf numFmtId="0" fontId="0" fillId="0" borderId="4" xfId="0" applyFont="1" applyFill="1" applyBorder="1"/>
    <xf numFmtId="166" fontId="0" fillId="0" borderId="3" xfId="1" applyFont="1" applyFill="1" applyBorder="1" applyAlignment="1" applyProtection="1"/>
    <xf numFmtId="0" fontId="0" fillId="0" borderId="3" xfId="0" applyFill="1" applyBorder="1"/>
    <xf numFmtId="168" fontId="0" fillId="0" borderId="3" xfId="1" applyNumberFormat="1" applyFont="1" applyFill="1" applyBorder="1" applyAlignment="1" applyProtection="1"/>
    <xf numFmtId="169" fontId="0" fillId="0" borderId="3" xfId="1" applyNumberFormat="1" applyFont="1" applyFill="1" applyBorder="1" applyAlignment="1" applyProtection="1"/>
    <xf numFmtId="0" fontId="4" fillId="0" borderId="3" xfId="0" applyFont="1" applyFill="1" applyBorder="1"/>
    <xf numFmtId="170" fontId="0" fillId="0" borderId="5" xfId="1" applyNumberFormat="1" applyFont="1" applyFill="1" applyBorder="1" applyAlignment="1" applyProtection="1"/>
    <xf numFmtId="0" fontId="5" fillId="0" borderId="3" xfId="0" applyFont="1" applyFill="1" applyBorder="1"/>
    <xf numFmtId="0" fontId="0" fillId="0" borderId="6" xfId="0" applyFont="1" applyFill="1" applyBorder="1"/>
    <xf numFmtId="166" fontId="0" fillId="0" borderId="6" xfId="1" applyNumberFormat="1" applyFont="1" applyFill="1" applyBorder="1" applyAlignment="1" applyProtection="1"/>
    <xf numFmtId="166" fontId="0" fillId="0" borderId="6" xfId="1" applyFont="1" applyFill="1" applyBorder="1" applyAlignment="1" applyProtection="1"/>
    <xf numFmtId="0" fontId="7" fillId="0" borderId="6" xfId="0" applyFont="1" applyFill="1" applyBorder="1"/>
    <xf numFmtId="10" fontId="0" fillId="0" borderId="6" xfId="2" applyNumberFormat="1" applyFont="1" applyFill="1" applyBorder="1" applyAlignment="1" applyProtection="1"/>
    <xf numFmtId="10" fontId="0" fillId="0" borderId="3" xfId="2" applyNumberFormat="1" applyFont="1" applyFill="1" applyBorder="1" applyAlignment="1" applyProtection="1"/>
    <xf numFmtId="0" fontId="0" fillId="0" borderId="7" xfId="0" applyFont="1" applyFill="1" applyBorder="1"/>
    <xf numFmtId="0" fontId="5" fillId="0" borderId="7" xfId="0" applyFont="1" applyFill="1" applyBorder="1"/>
    <xf numFmtId="10" fontId="4" fillId="0" borderId="7" xfId="1" applyNumberFormat="1" applyFont="1" applyFill="1" applyBorder="1" applyAlignment="1" applyProtection="1"/>
    <xf numFmtId="10" fontId="0" fillId="0" borderId="6" xfId="1" applyNumberFormat="1" applyFont="1" applyFill="1" applyBorder="1" applyAlignment="1" applyProtection="1"/>
    <xf numFmtId="10" fontId="0" fillId="0" borderId="6" xfId="1" applyNumberFormat="1" applyFont="1" applyFill="1" applyBorder="1" applyAlignment="1" applyProtection="1">
      <alignment horizontal="right"/>
    </xf>
    <xf numFmtId="166" fontId="0" fillId="0" borderId="6" xfId="1" applyFont="1" applyFill="1" applyBorder="1" applyAlignment="1" applyProtection="1">
      <alignment horizontal="center"/>
    </xf>
    <xf numFmtId="0" fontId="0" fillId="0" borderId="6" xfId="0" applyFont="1" applyFill="1" applyBorder="1" applyAlignment="1">
      <alignment horizontal="right"/>
    </xf>
    <xf numFmtId="0" fontId="5" fillId="0" borderId="6" xfId="0" applyFont="1" applyFill="1" applyBorder="1"/>
    <xf numFmtId="166" fontId="0" fillId="0" borderId="7" xfId="1" applyFont="1" applyFill="1" applyBorder="1" applyAlignment="1" applyProtection="1"/>
    <xf numFmtId="166" fontId="0" fillId="0" borderId="3" xfId="1" applyFont="1" applyFill="1" applyBorder="1" applyAlignment="1" applyProtection="1">
      <alignment horizontal="center"/>
    </xf>
    <xf numFmtId="166" fontId="0" fillId="0" borderId="7" xfId="1" applyFont="1" applyFill="1" applyBorder="1" applyAlignment="1" applyProtection="1">
      <alignment horizontal="center"/>
    </xf>
    <xf numFmtId="10" fontId="4" fillId="0" borderId="6" xfId="1" applyNumberFormat="1" applyFont="1" applyFill="1" applyBorder="1" applyAlignment="1" applyProtection="1"/>
    <xf numFmtId="166" fontId="0" fillId="0" borderId="6" xfId="1" applyFont="1" applyFill="1" applyBorder="1" applyAlignment="1" applyProtection="1">
      <alignment horizontal="right"/>
    </xf>
    <xf numFmtId="0" fontId="7" fillId="0" borderId="7" xfId="0" applyFont="1" applyFill="1" applyBorder="1"/>
    <xf numFmtId="0" fontId="5" fillId="0" borderId="8" xfId="0" applyFont="1" applyFill="1" applyBorder="1"/>
    <xf numFmtId="0" fontId="0" fillId="0" borderId="9" xfId="0" applyFont="1" applyFill="1" applyBorder="1"/>
    <xf numFmtId="166" fontId="0" fillId="0" borderId="10" xfId="1" applyFont="1" applyFill="1" applyBorder="1" applyAlignment="1" applyProtection="1"/>
    <xf numFmtId="0" fontId="0" fillId="0" borderId="10" xfId="0" applyFont="1" applyFill="1" applyBorder="1"/>
    <xf numFmtId="0" fontId="7" fillId="0" borderId="10" xfId="0" applyFont="1" applyFill="1" applyBorder="1"/>
    <xf numFmtId="0" fontId="0" fillId="0" borderId="8" xfId="0" applyFont="1" applyFill="1" applyBorder="1"/>
    <xf numFmtId="166" fontId="0" fillId="0" borderId="9" xfId="1" applyFont="1" applyFill="1" applyBorder="1" applyAlignment="1">
      <alignment horizontal="center"/>
    </xf>
    <xf numFmtId="10" fontId="0" fillId="0" borderId="9" xfId="0" applyNumberFormat="1" applyFont="1" applyFill="1" applyBorder="1"/>
    <xf numFmtId="166" fontId="0" fillId="0" borderId="9" xfId="1" applyFont="1" applyFill="1" applyBorder="1"/>
    <xf numFmtId="0" fontId="0" fillId="0" borderId="11" xfId="0" applyFont="1" applyFill="1" applyBorder="1"/>
    <xf numFmtId="166" fontId="0" fillId="0" borderId="11" xfId="1" applyFont="1" applyFill="1" applyBorder="1" applyAlignment="1" applyProtection="1">
      <alignment horizontal="center"/>
    </xf>
    <xf numFmtId="0" fontId="7" fillId="0" borderId="11" xfId="0" applyFont="1" applyFill="1" applyBorder="1"/>
    <xf numFmtId="166" fontId="0" fillId="0" borderId="11" xfId="1" applyFont="1" applyFill="1" applyBorder="1" applyAlignment="1" applyProtection="1"/>
    <xf numFmtId="0" fontId="0" fillId="0" borderId="1" xfId="0" applyFont="1" applyFill="1" applyBorder="1"/>
    <xf numFmtId="0" fontId="0" fillId="0" borderId="12" xfId="0" applyFont="1" applyFill="1" applyBorder="1"/>
    <xf numFmtId="0" fontId="0" fillId="0" borderId="13" xfId="0" applyFont="1" applyFill="1" applyBorder="1"/>
    <xf numFmtId="171" fontId="4" fillId="0" borderId="3" xfId="1" applyNumberFormat="1" applyFont="1" applyFill="1" applyBorder="1" applyAlignment="1" applyProtection="1">
      <alignment horizontal="center"/>
    </xf>
    <xf numFmtId="171" fontId="8" fillId="0" borderId="3" xfId="1" applyNumberFormat="1" applyFont="1" applyFill="1" applyBorder="1" applyAlignment="1" applyProtection="1">
      <alignment horizontal="center"/>
    </xf>
    <xf numFmtId="171" fontId="4" fillId="0" borderId="6" xfId="1" applyNumberFormat="1" applyFont="1" applyFill="1" applyBorder="1" applyAlignment="1" applyProtection="1">
      <alignment horizontal="right"/>
    </xf>
    <xf numFmtId="171" fontId="0" fillId="0" borderId="6" xfId="1" applyNumberFormat="1" applyFont="1" applyFill="1" applyBorder="1" applyAlignment="1" applyProtection="1">
      <alignment horizontal="right"/>
    </xf>
    <xf numFmtId="0" fontId="7" fillId="0" borderId="4" xfId="0" applyFont="1" applyFill="1" applyBorder="1"/>
    <xf numFmtId="171" fontId="0" fillId="0" borderId="6" xfId="1" applyNumberFormat="1" applyFont="1" applyFill="1" applyBorder="1" applyAlignment="1" applyProtection="1"/>
    <xf numFmtId="171" fontId="4" fillId="0" borderId="4" xfId="1" applyNumberFormat="1" applyFont="1" applyFill="1" applyBorder="1" applyAlignment="1" applyProtection="1">
      <alignment horizontal="center" wrapText="1"/>
    </xf>
    <xf numFmtId="0" fontId="8" fillId="0" borderId="4" xfId="0" applyFont="1" applyFill="1" applyBorder="1" applyAlignment="1">
      <alignment horizontal="center" wrapText="1"/>
    </xf>
    <xf numFmtId="164" fontId="4" fillId="0" borderId="4" xfId="1" applyNumberFormat="1" applyFont="1" applyFill="1" applyBorder="1" applyAlignment="1" applyProtection="1">
      <alignment horizontal="center" wrapText="1"/>
    </xf>
    <xf numFmtId="166" fontId="0" fillId="0" borderId="4" xfId="1" applyFont="1" applyFill="1" applyBorder="1" applyAlignment="1" applyProtection="1"/>
    <xf numFmtId="0" fontId="7" fillId="0" borderId="0" xfId="0" applyFont="1" applyFill="1" applyBorder="1"/>
    <xf numFmtId="0" fontId="4" fillId="0" borderId="0" xfId="0" applyFont="1" applyFill="1" applyBorder="1" applyAlignment="1">
      <alignment horizontal="right"/>
    </xf>
    <xf numFmtId="172" fontId="0" fillId="0" borderId="0" xfId="0" applyNumberFormat="1" applyFont="1" applyFill="1" applyBorder="1"/>
    <xf numFmtId="0" fontId="0" fillId="0" borderId="0" xfId="0" applyFont="1" applyFill="1" applyBorder="1" applyAlignment="1">
      <alignment vertical="top" wrapText="1"/>
    </xf>
    <xf numFmtId="0" fontId="0" fillId="2" borderId="6" xfId="0" applyFont="1" applyFill="1" applyBorder="1"/>
    <xf numFmtId="4" fontId="0" fillId="2" borderId="6" xfId="2" applyNumberFormat="1" applyFont="1" applyFill="1" applyBorder="1" applyAlignment="1" applyProtection="1"/>
    <xf numFmtId="0" fontId="0" fillId="2" borderId="0" xfId="0" applyFont="1" applyFill="1" applyBorder="1"/>
    <xf numFmtId="167" fontId="9" fillId="0" borderId="0" xfId="1" applyNumberFormat="1" applyFont="1" applyFill="1" applyBorder="1" applyAlignment="1" applyProtection="1"/>
    <xf numFmtId="0" fontId="9" fillId="0" borderId="0" xfId="0" applyFont="1" applyFill="1" applyBorder="1"/>
    <xf numFmtId="173" fontId="0" fillId="0" borderId="0" xfId="1" applyNumberFormat="1" applyFont="1" applyFill="1" applyBorder="1" applyAlignment="1" applyProtection="1">
      <alignment horizontal="right"/>
    </xf>
    <xf numFmtId="0" fontId="0" fillId="0" borderId="0" xfId="0" applyFill="1" applyBorder="1"/>
    <xf numFmtId="166" fontId="0" fillId="0" borderId="0" xfId="3" applyFont="1" applyFill="1" applyBorder="1" applyAlignment="1" applyProtection="1"/>
    <xf numFmtId="1" fontId="0" fillId="0" borderId="0" xfId="0" applyNumberFormat="1" applyFont="1" applyFill="1" applyBorder="1"/>
    <xf numFmtId="0" fontId="0" fillId="0" borderId="0" xfId="0" applyNumberFormat="1" applyFill="1" applyBorder="1"/>
    <xf numFmtId="166" fontId="10" fillId="0" borderId="0" xfId="3" applyFont="1" applyFill="1" applyBorder="1" applyAlignment="1" applyProtection="1"/>
    <xf numFmtId="0" fontId="10" fillId="0" borderId="0" xfId="0" applyFont="1" applyFill="1" applyBorder="1"/>
    <xf numFmtId="166" fontId="11" fillId="0" borderId="0" xfId="3" applyFont="1" applyFill="1" applyBorder="1" applyAlignment="1" applyProtection="1"/>
    <xf numFmtId="0" fontId="12" fillId="0" borderId="0" xfId="0" applyFont="1" applyFill="1" applyBorder="1"/>
    <xf numFmtId="0" fontId="4" fillId="0" borderId="0" xfId="0" applyFont="1" applyFill="1" applyBorder="1"/>
    <xf numFmtId="166" fontId="3" fillId="0" borderId="0" xfId="3" applyFont="1" applyFill="1" applyBorder="1" applyAlignment="1" applyProtection="1"/>
    <xf numFmtId="0" fontId="0" fillId="0" borderId="0" xfId="0" applyFont="1" applyFill="1" applyAlignment="1">
      <alignment horizontal="left"/>
    </xf>
    <xf numFmtId="0" fontId="10" fillId="0" borderId="0" xfId="0" applyFont="1" applyFill="1" applyBorder="1" applyAlignment="1">
      <alignment horizontal="left"/>
    </xf>
    <xf numFmtId="167" fontId="10" fillId="0" borderId="0" xfId="3" applyNumberFormat="1" applyFont="1" applyFill="1" applyBorder="1" applyAlignment="1" applyProtection="1">
      <alignment horizontal="right"/>
    </xf>
    <xf numFmtId="166" fontId="10" fillId="0" borderId="0" xfId="0" applyNumberFormat="1" applyFont="1" applyFill="1" applyBorder="1" applyAlignment="1">
      <alignment horizontal="right"/>
    </xf>
    <xf numFmtId="4" fontId="10" fillId="0" borderId="0" xfId="0" applyNumberFormat="1" applyFont="1" applyFill="1" applyBorder="1" applyAlignment="1"/>
    <xf numFmtId="0" fontId="10" fillId="0" borderId="0" xfId="0" applyFont="1" applyFill="1" applyBorder="1" applyAlignment="1"/>
    <xf numFmtId="4" fontId="10" fillId="0" borderId="14" xfId="0" applyNumberFormat="1" applyFont="1" applyFill="1" applyBorder="1" applyAlignment="1">
      <alignment horizontal="center"/>
    </xf>
    <xf numFmtId="0" fontId="10" fillId="0" borderId="14" xfId="0" applyFont="1" applyFill="1" applyBorder="1" applyAlignment="1">
      <alignment horizontal="center"/>
    </xf>
    <xf numFmtId="0" fontId="10" fillId="0" borderId="14" xfId="0" applyFont="1" applyFill="1" applyBorder="1" applyAlignment="1">
      <alignment horizontal="left"/>
    </xf>
    <xf numFmtId="0" fontId="3" fillId="0" borderId="15" xfId="0" applyFont="1" applyFill="1" applyBorder="1" applyAlignment="1">
      <alignment horizontal="center"/>
    </xf>
    <xf numFmtId="0" fontId="3" fillId="0" borderId="15" xfId="0" applyFont="1" applyFill="1" applyBorder="1" applyAlignment="1">
      <alignment horizontal="left"/>
    </xf>
    <xf numFmtId="0" fontId="10" fillId="0" borderId="0" xfId="0" applyFont="1" applyFill="1" applyBorder="1" applyAlignment="1">
      <alignment vertical="top"/>
    </xf>
    <xf numFmtId="0" fontId="10" fillId="0" borderId="0" xfId="0" applyFont="1" applyFill="1" applyBorder="1" applyAlignment="1">
      <alignment vertical="center"/>
    </xf>
    <xf numFmtId="0" fontId="2" fillId="0" borderId="0" xfId="9"/>
    <xf numFmtId="174" fontId="0" fillId="0" borderId="0" xfId="9" applyNumberFormat="1" applyFont="1"/>
    <xf numFmtId="0" fontId="0" fillId="0" borderId="0" xfId="9" applyFont="1"/>
    <xf numFmtId="174" fontId="2" fillId="0" borderId="0" xfId="9" applyNumberFormat="1"/>
    <xf numFmtId="0" fontId="0" fillId="0" borderId="0" xfId="0" applyFill="1" applyBorder="1" applyAlignment="1"/>
    <xf numFmtId="172" fontId="2" fillId="0" borderId="0" xfId="0" applyNumberFormat="1" applyFont="1" applyFill="1" applyBorder="1" applyAlignment="1"/>
    <xf numFmtId="10" fontId="7" fillId="0" borderId="16" xfId="2" applyNumberFormat="1" applyFont="1" applyFill="1" applyBorder="1" applyAlignment="1" applyProtection="1">
      <alignment horizontal="center"/>
    </xf>
    <xf numFmtId="170" fontId="2" fillId="0" borderId="14" xfId="4" applyNumberFormat="1" applyFont="1" applyFill="1" applyBorder="1" applyAlignment="1" applyProtection="1">
      <alignment horizontal="center"/>
    </xf>
    <xf numFmtId="165" fontId="7" fillId="0" borderId="16" xfId="10" applyFont="1" applyFill="1" applyBorder="1" applyAlignment="1" applyProtection="1">
      <alignment horizontal="center"/>
    </xf>
    <xf numFmtId="165" fontId="2" fillId="0" borderId="14" xfId="10" applyFont="1" applyFill="1" applyBorder="1" applyAlignment="1" applyProtection="1">
      <alignment horizontal="center"/>
    </xf>
    <xf numFmtId="0" fontId="0" fillId="0" borderId="14" xfId="9" applyFont="1" applyBorder="1" applyAlignment="1">
      <alignment horizontal="center"/>
    </xf>
    <xf numFmtId="3" fontId="7" fillId="0" borderId="17" xfId="9" applyNumberFormat="1" applyFont="1" applyBorder="1"/>
    <xf numFmtId="0" fontId="7" fillId="0" borderId="17" xfId="9" applyFont="1" applyBorder="1" applyAlignment="1">
      <alignment horizontal="left"/>
    </xf>
    <xf numFmtId="10" fontId="0" fillId="0" borderId="17" xfId="2" applyNumberFormat="1" applyFont="1" applyFill="1" applyBorder="1" applyAlignment="1" applyProtection="1">
      <alignment horizontal="center"/>
    </xf>
    <xf numFmtId="2" fontId="2" fillId="0" borderId="17" xfId="9" applyNumberFormat="1" applyBorder="1" applyAlignment="1">
      <alignment horizontal="center"/>
    </xf>
    <xf numFmtId="165" fontId="0" fillId="0" borderId="17" xfId="10" applyFont="1" applyFill="1" applyBorder="1" applyAlignment="1" applyProtection="1">
      <alignment horizontal="center"/>
    </xf>
    <xf numFmtId="165" fontId="2" fillId="0" borderId="17" xfId="10" applyFont="1" applyBorder="1" applyAlignment="1">
      <alignment horizontal="center"/>
    </xf>
    <xf numFmtId="0" fontId="2" fillId="0" borderId="14" xfId="9" applyFont="1" applyBorder="1" applyAlignment="1">
      <alignment horizontal="center"/>
    </xf>
    <xf numFmtId="3" fontId="0" fillId="0" borderId="17" xfId="9" applyNumberFormat="1" applyFont="1" applyBorder="1"/>
    <xf numFmtId="0" fontId="0" fillId="0" borderId="17" xfId="9" applyFont="1" applyBorder="1" applyAlignment="1">
      <alignment horizontal="left"/>
    </xf>
    <xf numFmtId="10" fontId="2" fillId="0" borderId="17" xfId="9" applyNumberFormat="1" applyBorder="1"/>
    <xf numFmtId="4" fontId="2" fillId="0" borderId="17" xfId="9" applyNumberFormat="1" applyBorder="1"/>
    <xf numFmtId="0" fontId="0" fillId="0" borderId="17" xfId="9" applyFont="1" applyBorder="1"/>
    <xf numFmtId="0" fontId="2" fillId="0" borderId="17" xfId="9" applyFill="1" applyBorder="1" applyAlignment="1">
      <alignment horizontal="center"/>
    </xf>
    <xf numFmtId="0" fontId="4" fillId="0" borderId="17" xfId="8" applyFont="1" applyBorder="1" applyAlignment="1">
      <alignment horizontal="center" wrapText="1"/>
    </xf>
    <xf numFmtId="0" fontId="4" fillId="0" borderId="0" xfId="9" applyFont="1" applyFill="1"/>
    <xf numFmtId="0" fontId="0" fillId="0" borderId="17" xfId="9" applyFont="1" applyFill="1" applyBorder="1" applyAlignment="1">
      <alignment horizontal="center"/>
    </xf>
    <xf numFmtId="0" fontId="0" fillId="0" borderId="17" xfId="9" applyFont="1" applyBorder="1" applyAlignment="1">
      <alignment horizontal="center"/>
    </xf>
    <xf numFmtId="0" fontId="4" fillId="0" borderId="0" xfId="9" applyFont="1" applyBorder="1"/>
    <xf numFmtId="0" fontId="4" fillId="0" borderId="0" xfId="9" applyFont="1"/>
    <xf numFmtId="0" fontId="4" fillId="0" borderId="0" xfId="9" applyFont="1" applyAlignment="1">
      <alignment horizontal="right"/>
    </xf>
    <xf numFmtId="0" fontId="11" fillId="0" borderId="0" xfId="7" applyFont="1"/>
    <xf numFmtId="0" fontId="10" fillId="0" borderId="0" xfId="0" applyFont="1"/>
    <xf numFmtId="0" fontId="11" fillId="0" borderId="0" xfId="7" applyFont="1" applyFill="1"/>
    <xf numFmtId="0" fontId="10" fillId="0" borderId="0" xfId="0" applyFont="1" applyFill="1"/>
    <xf numFmtId="0" fontId="14" fillId="0" borderId="0" xfId="0" applyFont="1" applyFill="1"/>
    <xf numFmtId="0" fontId="14" fillId="0" borderId="14" xfId="0" applyFont="1" applyFill="1" applyBorder="1" applyAlignment="1">
      <alignment wrapText="1"/>
    </xf>
    <xf numFmtId="0" fontId="14" fillId="0" borderId="14" xfId="0" applyFont="1" applyFill="1" applyBorder="1"/>
    <xf numFmtId="0" fontId="10" fillId="0" borderId="0" xfId="0" applyFont="1" applyFill="1" applyAlignment="1">
      <alignment wrapText="1"/>
    </xf>
    <xf numFmtId="0" fontId="10" fillId="0" borderId="14" xfId="0" applyFont="1" applyFill="1" applyBorder="1"/>
    <xf numFmtId="0" fontId="10" fillId="0" borderId="14" xfId="0" applyFont="1" applyFill="1" applyBorder="1" applyAlignment="1"/>
    <xf numFmtId="0" fontId="14" fillId="0" borderId="0" xfId="7" applyFont="1" applyFill="1"/>
    <xf numFmtId="0" fontId="14" fillId="0" borderId="14" xfId="0" applyFont="1" applyFill="1" applyBorder="1" applyAlignment="1">
      <alignment horizontal="center" vertical="center" wrapText="1"/>
    </xf>
    <xf numFmtId="0" fontId="14" fillId="0" borderId="0" xfId="0" applyFont="1" applyFill="1" applyAlignment="1">
      <alignment horizontal="right"/>
    </xf>
    <xf numFmtId="43" fontId="10" fillId="0" borderId="0" xfId="0" applyNumberFormat="1" applyFont="1" applyFill="1"/>
    <xf numFmtId="0" fontId="15" fillId="0" borderId="0" xfId="7" applyFont="1" applyFill="1"/>
    <xf numFmtId="4" fontId="15" fillId="0" borderId="0" xfId="7" applyNumberFormat="1" applyFont="1" applyFill="1"/>
    <xf numFmtId="0" fontId="15" fillId="0" borderId="0" xfId="0" applyFont="1" applyFill="1" applyBorder="1" applyAlignment="1">
      <alignment horizontal="center"/>
    </xf>
    <xf numFmtId="0" fontId="15" fillId="0" borderId="0" xfId="0" applyFont="1" applyFill="1"/>
    <xf numFmtId="4" fontId="16" fillId="0" borderId="0" xfId="7" applyNumberFormat="1" applyFont="1" applyFill="1"/>
    <xf numFmtId="4" fontId="11" fillId="0" borderId="0" xfId="7" applyNumberFormat="1" applyFont="1" applyFill="1"/>
    <xf numFmtId="0" fontId="14" fillId="0" borderId="0" xfId="7" applyFont="1"/>
    <xf numFmtId="0" fontId="14" fillId="0" borderId="0" xfId="0" applyFont="1"/>
    <xf numFmtId="0" fontId="17" fillId="0" borderId="0" xfId="6" applyFont="1" applyFill="1"/>
    <xf numFmtId="165" fontId="17" fillId="0" borderId="0" xfId="5" applyFont="1" applyFill="1"/>
    <xf numFmtId="0" fontId="18" fillId="0" borderId="0" xfId="6" applyFont="1" applyFill="1"/>
    <xf numFmtId="165" fontId="17" fillId="0" borderId="22" xfId="5" applyFont="1" applyFill="1" applyBorder="1"/>
    <xf numFmtId="165" fontId="17" fillId="0" borderId="23" xfId="5" applyFont="1" applyFill="1" applyBorder="1"/>
    <xf numFmtId="0" fontId="17" fillId="0" borderId="23" xfId="6" applyFont="1" applyFill="1" applyBorder="1"/>
    <xf numFmtId="0" fontId="17" fillId="0" borderId="23" xfId="6" applyFont="1" applyFill="1" applyBorder="1" applyAlignment="1">
      <alignment horizontal="left"/>
    </xf>
    <xf numFmtId="0" fontId="17" fillId="0" borderId="24" xfId="6" applyFont="1" applyFill="1" applyBorder="1"/>
    <xf numFmtId="165" fontId="17" fillId="0" borderId="25" xfId="5" applyFont="1" applyFill="1" applyBorder="1"/>
    <xf numFmtId="165" fontId="17" fillId="0" borderId="26" xfId="5" applyFont="1" applyFill="1" applyBorder="1"/>
    <xf numFmtId="0" fontId="17" fillId="0" borderId="26" xfId="6" applyFont="1" applyFill="1" applyBorder="1"/>
    <xf numFmtId="0" fontId="17" fillId="0" borderId="26" xfId="6" applyFont="1" applyFill="1" applyBorder="1" applyAlignment="1">
      <alignment horizontal="left"/>
    </xf>
    <xf numFmtId="0" fontId="17" fillId="0" borderId="27" xfId="6" applyFont="1" applyFill="1" applyBorder="1"/>
    <xf numFmtId="165" fontId="17" fillId="0" borderId="28" xfId="5" applyFont="1" applyFill="1" applyBorder="1"/>
    <xf numFmtId="0" fontId="17" fillId="0" borderId="0" xfId="6" applyFont="1" applyFill="1" applyBorder="1"/>
    <xf numFmtId="4" fontId="17" fillId="0" borderId="0" xfId="6" applyNumberFormat="1" applyFont="1" applyFill="1"/>
    <xf numFmtId="165" fontId="17" fillId="0" borderId="29" xfId="5" applyFont="1" applyFill="1" applyBorder="1"/>
    <xf numFmtId="0" fontId="17" fillId="0" borderId="29" xfId="6" applyFont="1" applyFill="1" applyBorder="1"/>
    <xf numFmtId="0" fontId="17" fillId="0" borderId="29" xfId="6" applyFont="1" applyFill="1" applyBorder="1" applyAlignment="1">
      <alignment horizontal="left"/>
    </xf>
    <xf numFmtId="0" fontId="17" fillId="0" borderId="30" xfId="6" applyFont="1" applyFill="1" applyBorder="1"/>
    <xf numFmtId="0" fontId="19" fillId="0" borderId="0" xfId="6" applyFont="1" applyFill="1"/>
    <xf numFmtId="165" fontId="20" fillId="0" borderId="31" xfId="5" applyFont="1" applyFill="1" applyBorder="1" applyAlignment="1">
      <alignment horizontal="center" vertical="center" wrapText="1"/>
    </xf>
    <xf numFmtId="165" fontId="20" fillId="0" borderId="32" xfId="5" applyFont="1" applyFill="1" applyBorder="1" applyAlignment="1">
      <alignment horizontal="center" vertical="center" wrapText="1"/>
    </xf>
    <xf numFmtId="0" fontId="20" fillId="0" borderId="32" xfId="6" applyFont="1" applyFill="1" applyBorder="1" applyAlignment="1">
      <alignment horizontal="center" vertical="center" wrapText="1"/>
    </xf>
    <xf numFmtId="0" fontId="17" fillId="0" borderId="32" xfId="6" applyFont="1" applyFill="1" applyBorder="1" applyAlignment="1">
      <alignment horizontal="left"/>
    </xf>
    <xf numFmtId="0" fontId="20" fillId="0" borderId="33" xfId="6" applyFont="1" applyFill="1" applyBorder="1" applyAlignment="1">
      <alignment horizontal="center" vertical="center" wrapText="1"/>
    </xf>
    <xf numFmtId="165" fontId="20" fillId="0" borderId="34" xfId="5" applyFont="1" applyFill="1" applyBorder="1" applyAlignment="1">
      <alignment horizontal="center" vertical="center" wrapText="1"/>
    </xf>
    <xf numFmtId="165" fontId="20" fillId="0" borderId="35" xfId="5" applyFont="1" applyFill="1" applyBorder="1" applyAlignment="1">
      <alignment horizontal="center" vertical="center" wrapText="1"/>
    </xf>
    <xf numFmtId="0" fontId="20" fillId="0" borderId="35" xfId="6" applyFont="1" applyFill="1" applyBorder="1" applyAlignment="1">
      <alignment horizontal="center" vertical="center" wrapText="1"/>
    </xf>
    <xf numFmtId="0" fontId="20" fillId="0" borderId="36" xfId="6" applyFont="1" applyFill="1" applyBorder="1" applyAlignment="1">
      <alignment horizontal="center" vertical="center" wrapText="1"/>
    </xf>
    <xf numFmtId="165" fontId="19" fillId="0" borderId="0" xfId="5" applyFont="1" applyFill="1"/>
    <xf numFmtId="0" fontId="20" fillId="0" borderId="0" xfId="6" applyFont="1" applyFill="1"/>
    <xf numFmtId="0" fontId="20" fillId="0" borderId="0" xfId="6" applyFont="1" applyFill="1" applyAlignment="1">
      <alignment horizontal="left"/>
    </xf>
    <xf numFmtId="0" fontId="20" fillId="0" borderId="0" xfId="6" applyFont="1" applyFill="1" applyAlignment="1"/>
    <xf numFmtId="0" fontId="21" fillId="0" borderId="0" xfId="6" applyFont="1" applyFill="1"/>
    <xf numFmtId="0" fontId="11" fillId="0" borderId="0" xfId="0" applyFont="1" applyFill="1" applyBorder="1" applyAlignment="1">
      <alignment horizontal="left"/>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4" fillId="0" borderId="17" xfId="8" applyFont="1" applyBorder="1" applyAlignment="1">
      <alignment horizontal="center" vertical="top" wrapText="1"/>
    </xf>
    <xf numFmtId="0" fontId="4" fillId="0" borderId="17" xfId="8" applyFont="1" applyBorder="1" applyAlignment="1">
      <alignment horizontal="center" vertical="top"/>
    </xf>
    <xf numFmtId="0" fontId="4" fillId="0" borderId="17" xfId="8" applyFont="1" applyBorder="1" applyAlignment="1">
      <alignment horizontal="center" wrapText="1"/>
    </xf>
    <xf numFmtId="0" fontId="10" fillId="0" borderId="0" xfId="0" applyFont="1" applyFill="1" applyAlignment="1">
      <alignment horizontal="left" wrapText="1"/>
    </xf>
    <xf numFmtId="0" fontId="14" fillId="0" borderId="0" xfId="0" applyFont="1" applyAlignment="1">
      <alignment wrapText="1"/>
    </xf>
    <xf numFmtId="0" fontId="10" fillId="0" borderId="0" xfId="0" applyFont="1" applyAlignment="1">
      <alignment wrapText="1"/>
    </xf>
    <xf numFmtId="0" fontId="14" fillId="0" borderId="21" xfId="0" applyFont="1" applyFill="1" applyBorder="1" applyAlignment="1">
      <alignment horizontal="center"/>
    </xf>
    <xf numFmtId="0" fontId="14" fillId="0" borderId="20" xfId="0" applyFont="1" applyFill="1" applyBorder="1" applyAlignment="1">
      <alignment horizontal="center"/>
    </xf>
    <xf numFmtId="0" fontId="14" fillId="0" borderId="19" xfId="0" applyFont="1" applyFill="1" applyBorder="1" applyAlignment="1">
      <alignment horizontal="center"/>
    </xf>
    <xf numFmtId="0" fontId="14" fillId="0" borderId="14" xfId="0" applyFont="1" applyFill="1" applyBorder="1" applyAlignment="1">
      <alignment horizontal="center"/>
    </xf>
    <xf numFmtId="0" fontId="10" fillId="0" borderId="18" xfId="0" applyFont="1" applyFill="1" applyBorder="1" applyAlignment="1">
      <alignment horizontal="left" wrapText="1"/>
    </xf>
    <xf numFmtId="0" fontId="15" fillId="0" borderId="14" xfId="0" applyFont="1" applyFill="1" applyBorder="1" applyAlignment="1">
      <alignment horizontal="center"/>
    </xf>
  </cellXfs>
  <cellStyles count="11">
    <cellStyle name="Comma" xfId="1" builtinId="3"/>
    <cellStyle name="Comma 2" xfId="3"/>
    <cellStyle name="Comma 2 2" xfId="4"/>
    <cellStyle name="Comma 3" xfId="5"/>
    <cellStyle name="Comma 4" xfId="10"/>
    <cellStyle name="Normal" xfId="0" builtinId="0"/>
    <cellStyle name="Normal 2 2" xfId="6"/>
    <cellStyle name="Normal 3 2" xfId="7"/>
    <cellStyle name="Normal_~4379501" xfId="8"/>
    <cellStyle name="Normal_Half yearly-NEW FORMAT_September 2009" xfId="9"/>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170"/>
  <sheetViews>
    <sheetView showGridLines="0" tabSelected="1" zoomScale="85" zoomScaleNormal="85" workbookViewId="0">
      <pane xSplit="3" ySplit="5" topLeftCell="D6" activePane="bottomRight" state="frozen"/>
      <selection activeCell="B3" sqref="B3"/>
      <selection pane="topRight" activeCell="B3" sqref="B3"/>
      <selection pane="bottomLeft" activeCell="B3" sqref="B3"/>
      <selection pane="bottomRight" activeCell="B3" sqref="B3"/>
    </sheetView>
  </sheetViews>
  <sheetFormatPr defaultColWidth="9.140625" defaultRowHeight="12.75"/>
  <cols>
    <col min="1" max="1" width="11.5703125" style="1" customWidth="1"/>
    <col min="2" max="2" width="81.28515625" style="1" customWidth="1"/>
    <col min="3" max="3" width="15.140625" style="1" bestFit="1" customWidth="1"/>
    <col min="4" max="4" width="20.42578125" style="1" customWidth="1"/>
    <col min="5" max="5" width="20.42578125" style="2" customWidth="1"/>
    <col min="6" max="8" width="20.42578125" style="1" customWidth="1"/>
    <col min="9" max="11" width="20.42578125" style="2" customWidth="1"/>
    <col min="12" max="12" width="20.42578125" style="1" customWidth="1"/>
    <col min="13" max="13" width="20.42578125" style="2" customWidth="1"/>
    <col min="14" max="16" width="20.42578125" style="1" customWidth="1"/>
    <col min="17" max="16384" width="9.140625" style="1"/>
  </cols>
  <sheetData>
    <row r="1" spans="1:16">
      <c r="D1" s="2"/>
      <c r="F1" s="2"/>
      <c r="H1" s="2"/>
      <c r="L1" s="2"/>
      <c r="M1" s="2" t="s">
        <v>0</v>
      </c>
      <c r="O1" s="2"/>
      <c r="P1" s="2"/>
    </row>
    <row r="2" spans="1:16" ht="15">
      <c r="B2" s="3" t="s">
        <v>1</v>
      </c>
      <c r="D2" s="2"/>
      <c r="F2" s="2"/>
      <c r="H2" s="2"/>
      <c r="L2" s="2"/>
      <c r="O2" s="2"/>
      <c r="P2" s="2"/>
    </row>
    <row r="3" spans="1:16" ht="15">
      <c r="B3" s="3" t="s">
        <v>2</v>
      </c>
      <c r="D3" s="71" t="s">
        <v>3</v>
      </c>
      <c r="E3" s="71" t="s">
        <v>3</v>
      </c>
      <c r="F3" s="71" t="s">
        <v>3</v>
      </c>
      <c r="G3" s="72" t="s">
        <v>3</v>
      </c>
      <c r="H3" s="71" t="s">
        <v>3</v>
      </c>
      <c r="I3" s="71" t="s">
        <v>4</v>
      </c>
      <c r="J3" s="71" t="s">
        <v>4</v>
      </c>
      <c r="K3" s="71" t="s">
        <v>4</v>
      </c>
      <c r="L3" s="71" t="s">
        <v>4</v>
      </c>
      <c r="M3" s="71" t="s">
        <v>4</v>
      </c>
      <c r="N3" s="71" t="s">
        <v>4</v>
      </c>
      <c r="O3" s="71" t="s">
        <v>4</v>
      </c>
      <c r="P3" s="71" t="s">
        <v>4</v>
      </c>
    </row>
    <row r="4" spans="1:16" ht="13.5" thickBot="1">
      <c r="D4" s="71" t="s">
        <v>5</v>
      </c>
      <c r="E4" s="71" t="s">
        <v>7</v>
      </c>
      <c r="F4" s="71" t="s">
        <v>6</v>
      </c>
      <c r="G4" s="72" t="s">
        <v>9</v>
      </c>
      <c r="H4" s="71" t="s">
        <v>8</v>
      </c>
      <c r="I4" s="71" t="s">
        <v>10</v>
      </c>
      <c r="J4" s="71" t="s">
        <v>11</v>
      </c>
      <c r="K4" s="71" t="s">
        <v>13</v>
      </c>
      <c r="L4" s="71" t="s">
        <v>14</v>
      </c>
      <c r="M4" s="71" t="s">
        <v>12</v>
      </c>
      <c r="N4" s="72" t="s">
        <v>15</v>
      </c>
      <c r="O4" s="71" t="s">
        <v>16</v>
      </c>
      <c r="P4" s="71" t="s">
        <v>17</v>
      </c>
    </row>
    <row r="5" spans="1:16" s="8" customFormat="1" ht="39" thickBot="1">
      <c r="A5" s="4"/>
      <c r="B5" s="5"/>
      <c r="C5" s="6"/>
      <c r="D5" s="7" t="s">
        <v>18</v>
      </c>
      <c r="E5" s="7" t="s">
        <v>20</v>
      </c>
      <c r="F5" s="7" t="s">
        <v>19</v>
      </c>
      <c r="G5" s="7" t="s">
        <v>22</v>
      </c>
      <c r="H5" s="7" t="s">
        <v>21</v>
      </c>
      <c r="I5" s="7" t="s">
        <v>23</v>
      </c>
      <c r="J5" s="7" t="s">
        <v>24</v>
      </c>
      <c r="K5" s="7" t="s">
        <v>26</v>
      </c>
      <c r="L5" s="7" t="s">
        <v>27</v>
      </c>
      <c r="M5" s="7" t="s">
        <v>25</v>
      </c>
      <c r="N5" s="7" t="s">
        <v>28</v>
      </c>
      <c r="O5" s="7" t="s">
        <v>29</v>
      </c>
      <c r="P5" s="7" t="s">
        <v>30</v>
      </c>
    </row>
    <row r="6" spans="1:16" ht="13.5" thickBot="1">
      <c r="A6" s="9">
        <v>1.1000000000000001</v>
      </c>
      <c r="B6" s="9" t="s">
        <v>31</v>
      </c>
      <c r="C6" s="10" t="s">
        <v>32</v>
      </c>
      <c r="D6" s="11">
        <v>1577.0497209040002</v>
      </c>
      <c r="E6" s="11">
        <v>119.54700920000001</v>
      </c>
      <c r="F6" s="11">
        <v>42.986082205999999</v>
      </c>
      <c r="G6" s="11">
        <v>12.314165085000001</v>
      </c>
      <c r="H6" s="11">
        <v>12.861227333</v>
      </c>
      <c r="I6" s="11">
        <v>22.879241409000002</v>
      </c>
      <c r="J6" s="11">
        <v>28.160967271000001</v>
      </c>
      <c r="K6" s="11">
        <v>10.893426799</v>
      </c>
      <c r="L6" s="11">
        <v>7.5479559930000004</v>
      </c>
      <c r="M6" s="11">
        <v>4.527811968</v>
      </c>
      <c r="N6" s="11">
        <v>4.3323805929999999</v>
      </c>
      <c r="O6" s="11">
        <v>4.1368739590000008</v>
      </c>
      <c r="P6" s="11">
        <v>0.29728782399999998</v>
      </c>
    </row>
    <row r="7" spans="1:16" ht="13.5" thickBot="1">
      <c r="A7" s="9">
        <v>1.2</v>
      </c>
      <c r="B7" s="9" t="s">
        <v>33</v>
      </c>
      <c r="C7" s="10" t="s">
        <v>32</v>
      </c>
      <c r="D7" s="11">
        <v>975.31998700400004</v>
      </c>
      <c r="E7" s="11">
        <v>101.5379652</v>
      </c>
      <c r="F7" s="11">
        <v>56.301454505999999</v>
      </c>
      <c r="G7" s="11">
        <v>19.482271721</v>
      </c>
      <c r="H7" s="11">
        <v>14.602321017000001</v>
      </c>
      <c r="I7" s="11">
        <v>22.145145840999998</v>
      </c>
      <c r="J7" s="11">
        <v>23.483239647000001</v>
      </c>
      <c r="K7" s="11">
        <v>10.963218199000002</v>
      </c>
      <c r="L7" s="11">
        <v>7.6938278180000008</v>
      </c>
      <c r="M7" s="11">
        <v>3.7622679659999996</v>
      </c>
      <c r="N7" s="11">
        <v>4.1781998849999997</v>
      </c>
      <c r="O7" s="11">
        <v>3.2998455149999999</v>
      </c>
      <c r="P7" s="11">
        <v>0.34391903499999998</v>
      </c>
    </row>
    <row r="8" spans="1:16" ht="13.5" thickBot="1">
      <c r="A8" s="9"/>
      <c r="B8" s="9"/>
      <c r="C8" s="10"/>
      <c r="D8" s="11"/>
      <c r="E8" s="11"/>
      <c r="F8" s="11"/>
      <c r="G8" s="11"/>
      <c r="H8" s="11"/>
      <c r="I8" s="11"/>
      <c r="J8" s="11"/>
      <c r="K8" s="11"/>
      <c r="L8" s="11"/>
      <c r="M8" s="11"/>
      <c r="N8" s="11"/>
      <c r="O8" s="11"/>
      <c r="P8" s="11"/>
    </row>
    <row r="9" spans="1:16" ht="13.5" thickBot="1">
      <c r="A9" s="9">
        <v>2</v>
      </c>
      <c r="B9" s="9" t="s">
        <v>34</v>
      </c>
      <c r="C9" s="10" t="s">
        <v>32</v>
      </c>
      <c r="D9" s="11">
        <f t="shared" ref="D9:P9" si="0">+D12-D7</f>
        <v>411.15424804999998</v>
      </c>
      <c r="E9" s="11">
        <f>+E12-E7</f>
        <v>102.12263769857915</v>
      </c>
      <c r="F9" s="11">
        <f t="shared" si="0"/>
        <v>22.837535039000002</v>
      </c>
      <c r="G9" s="11">
        <f>+G12-G7</f>
        <v>6.7881268049773809</v>
      </c>
      <c r="H9" s="11">
        <f t="shared" si="0"/>
        <v>3.6646981048394132</v>
      </c>
      <c r="I9" s="11">
        <f t="shared" si="0"/>
        <v>186.06936785038164</v>
      </c>
      <c r="J9" s="11">
        <f t="shared" si="0"/>
        <v>61.85011681444675</v>
      </c>
      <c r="K9" s="11">
        <f>+K12-K7</f>
        <v>22.656123992099573</v>
      </c>
      <c r="L9" s="11">
        <f>+L12-L7</f>
        <v>19.708767745927247</v>
      </c>
      <c r="M9" s="11">
        <f t="shared" si="0"/>
        <v>20.195718255952812</v>
      </c>
      <c r="N9" s="11">
        <f t="shared" si="0"/>
        <v>2.8664033940404012</v>
      </c>
      <c r="O9" s="11">
        <f t="shared" si="0"/>
        <v>2.7903734432227121</v>
      </c>
      <c r="P9" s="11">
        <f t="shared" si="0"/>
        <v>0.19973569590834861</v>
      </c>
    </row>
    <row r="10" spans="1:16" ht="13.5" thickBot="1">
      <c r="A10" s="9"/>
      <c r="B10" s="9"/>
      <c r="C10" s="10"/>
      <c r="D10" s="11"/>
      <c r="E10" s="11"/>
      <c r="F10" s="11"/>
      <c r="G10" s="11"/>
      <c r="H10" s="11"/>
      <c r="I10" s="11"/>
      <c r="J10" s="11"/>
      <c r="K10" s="11"/>
      <c r="L10" s="11"/>
      <c r="M10" s="11"/>
      <c r="N10" s="11"/>
      <c r="O10" s="11"/>
      <c r="P10" s="11"/>
    </row>
    <row r="11" spans="1:16" ht="13.5" thickBot="1">
      <c r="A11" s="9">
        <v>3.1</v>
      </c>
      <c r="B11" s="9" t="s">
        <v>35</v>
      </c>
      <c r="C11" s="10" t="s">
        <v>32</v>
      </c>
      <c r="D11" s="11">
        <v>2140.6309545619997</v>
      </c>
      <c r="E11" s="11">
        <v>251.39349083591725</v>
      </c>
      <c r="F11" s="11">
        <v>53.746994250999997</v>
      </c>
      <c r="G11" s="11">
        <v>15.693338496828204</v>
      </c>
      <c r="H11" s="11">
        <v>15.105024300112206</v>
      </c>
      <c r="I11" s="11">
        <v>190.15780072882734</v>
      </c>
      <c r="J11" s="11">
        <v>92.256306544478761</v>
      </c>
      <c r="K11" s="11">
        <v>28.348876702234055</v>
      </c>
      <c r="L11" s="11">
        <v>23.388865331132997</v>
      </c>
      <c r="M11" s="11">
        <v>25.21709549162652</v>
      </c>
      <c r="N11" s="11">
        <v>6.4479982891553203</v>
      </c>
      <c r="O11" s="11">
        <v>6.5592754436936698</v>
      </c>
      <c r="P11" s="11">
        <v>0.4418537933072556</v>
      </c>
    </row>
    <row r="12" spans="1:16" ht="13.5" thickBot="1">
      <c r="A12" s="9">
        <v>3.2</v>
      </c>
      <c r="B12" s="9" t="s">
        <v>36</v>
      </c>
      <c r="C12" s="10" t="s">
        <v>32</v>
      </c>
      <c r="D12" s="11">
        <v>1386.474235054</v>
      </c>
      <c r="E12" s="11">
        <v>203.66060289857916</v>
      </c>
      <c r="F12" s="11">
        <v>79.138989545000001</v>
      </c>
      <c r="G12" s="11">
        <v>26.270398525977381</v>
      </c>
      <c r="H12" s="11">
        <v>18.267019121839414</v>
      </c>
      <c r="I12" s="11">
        <v>208.21451369138163</v>
      </c>
      <c r="J12" s="11">
        <v>85.333356461446755</v>
      </c>
      <c r="K12" s="11">
        <v>33.619342191099577</v>
      </c>
      <c r="L12" s="11">
        <v>27.40259556392725</v>
      </c>
      <c r="M12" s="11">
        <v>23.957986221952812</v>
      </c>
      <c r="N12" s="11">
        <v>7.044603279040401</v>
      </c>
      <c r="O12" s="11">
        <v>6.090218958222712</v>
      </c>
      <c r="P12" s="11">
        <v>0.54365473090834859</v>
      </c>
    </row>
    <row r="13" spans="1:16" ht="13.5" thickBot="1">
      <c r="A13" s="9"/>
      <c r="B13" s="9"/>
      <c r="C13" s="10"/>
      <c r="D13" s="11"/>
      <c r="E13" s="11"/>
      <c r="F13" s="11"/>
      <c r="G13" s="11"/>
      <c r="H13" s="11"/>
      <c r="I13" s="11"/>
      <c r="J13" s="11"/>
      <c r="K13" s="11"/>
      <c r="L13" s="11"/>
      <c r="M13" s="11"/>
      <c r="N13" s="11"/>
      <c r="O13" s="11"/>
      <c r="P13" s="11"/>
    </row>
    <row r="14" spans="1:16" ht="13.5" thickBot="1">
      <c r="A14" s="9">
        <v>4.0999999999999996</v>
      </c>
      <c r="B14" s="12" t="s">
        <v>37</v>
      </c>
      <c r="C14" s="10" t="s">
        <v>38</v>
      </c>
      <c r="D14" s="11" t="s">
        <v>0</v>
      </c>
      <c r="E14" s="11"/>
      <c r="F14" s="11"/>
      <c r="G14" s="11"/>
      <c r="H14" s="11"/>
      <c r="I14" s="11"/>
      <c r="J14" s="11"/>
      <c r="K14" s="11"/>
      <c r="L14" s="11"/>
      <c r="M14" s="11"/>
      <c r="N14" s="11"/>
      <c r="O14" s="11" t="s">
        <v>0</v>
      </c>
      <c r="P14" s="11"/>
    </row>
    <row r="15" spans="1:16" ht="13.5" thickBot="1">
      <c r="A15" s="9"/>
      <c r="B15" s="9" t="s">
        <v>39</v>
      </c>
      <c r="C15" s="10"/>
      <c r="D15" s="13">
        <v>0</v>
      </c>
      <c r="E15" s="13">
        <v>2342.86</v>
      </c>
      <c r="F15" s="13">
        <v>0</v>
      </c>
      <c r="G15" s="13">
        <v>13.1785</v>
      </c>
      <c r="H15" s="13">
        <v>13.683400000000001</v>
      </c>
      <c r="I15" s="11">
        <v>84.12</v>
      </c>
      <c r="J15" s="11">
        <v>49.62</v>
      </c>
      <c r="K15" s="11">
        <v>26.02</v>
      </c>
      <c r="L15" s="11">
        <v>37.08</v>
      </c>
      <c r="M15" s="11">
        <v>55.69</v>
      </c>
      <c r="N15" s="11">
        <v>15.43</v>
      </c>
      <c r="O15" s="11">
        <v>16.22</v>
      </c>
      <c r="P15" s="13">
        <v>14.858000000000001</v>
      </c>
    </row>
    <row r="16" spans="1:16" ht="13.5" thickBot="1">
      <c r="A16" s="9"/>
      <c r="B16" s="9" t="s">
        <v>40</v>
      </c>
      <c r="C16" s="10"/>
      <c r="D16" s="13">
        <v>0</v>
      </c>
      <c r="E16" s="13">
        <v>1530.0726999999999</v>
      </c>
      <c r="F16" s="13">
        <v>0</v>
      </c>
      <c r="G16" s="13">
        <v>10.318300000000001</v>
      </c>
      <c r="H16" s="13">
        <v>10.582100000000001</v>
      </c>
      <c r="I16" s="11">
        <v>59.22</v>
      </c>
      <c r="J16" s="11">
        <v>23.24</v>
      </c>
      <c r="K16" s="11">
        <v>26.02</v>
      </c>
      <c r="L16" s="11">
        <v>25.05</v>
      </c>
      <c r="M16" s="11">
        <v>55.69</v>
      </c>
      <c r="N16" s="11">
        <v>13.8</v>
      </c>
      <c r="O16" s="11">
        <v>15.25</v>
      </c>
      <c r="P16" s="13">
        <v>14.857699999999999</v>
      </c>
    </row>
    <row r="17" spans="1:16" ht="13.5" thickBot="1">
      <c r="A17" s="9"/>
      <c r="B17" s="9" t="s">
        <v>41</v>
      </c>
      <c r="C17" s="10"/>
      <c r="D17" s="13">
        <v>0</v>
      </c>
      <c r="E17" s="13">
        <v>0</v>
      </c>
      <c r="F17" s="13">
        <v>0</v>
      </c>
      <c r="G17" s="13">
        <v>0</v>
      </c>
      <c r="H17" s="13">
        <v>0</v>
      </c>
      <c r="I17" s="11">
        <v>0</v>
      </c>
      <c r="J17" s="11">
        <v>0</v>
      </c>
      <c r="K17" s="11">
        <v>0</v>
      </c>
      <c r="L17" s="11">
        <v>37.07</v>
      </c>
      <c r="M17" s="11">
        <v>0</v>
      </c>
      <c r="N17" s="11">
        <v>0</v>
      </c>
      <c r="O17" s="11">
        <v>0</v>
      </c>
      <c r="P17" s="13">
        <v>0</v>
      </c>
    </row>
    <row r="18" spans="1:16" ht="13.5" thickBot="1">
      <c r="A18" s="9"/>
      <c r="B18" s="9" t="s">
        <v>42</v>
      </c>
      <c r="C18" s="10"/>
      <c r="D18" s="13">
        <v>0</v>
      </c>
      <c r="E18" s="13">
        <v>2347.5371</v>
      </c>
      <c r="F18" s="13">
        <v>0</v>
      </c>
      <c r="G18" s="13">
        <v>13.2814</v>
      </c>
      <c r="H18" s="13">
        <v>13.8512</v>
      </c>
      <c r="I18" s="11">
        <v>84.41</v>
      </c>
      <c r="J18" s="11">
        <v>49.83</v>
      </c>
      <c r="K18" s="11">
        <v>26.19</v>
      </c>
      <c r="L18" s="11">
        <v>37.520000000000003</v>
      </c>
      <c r="M18" s="11">
        <v>55.81</v>
      </c>
      <c r="N18" s="11">
        <v>15.51</v>
      </c>
      <c r="O18" s="11">
        <v>16.329999999999998</v>
      </c>
      <c r="P18" s="13">
        <v>15.0198</v>
      </c>
    </row>
    <row r="19" spans="1:16" ht="13.5" thickBot="1">
      <c r="A19" s="9"/>
      <c r="B19" s="9" t="s">
        <v>43</v>
      </c>
      <c r="C19" s="10"/>
      <c r="D19" s="13">
        <v>0</v>
      </c>
      <c r="E19" s="13">
        <v>1530.1279999999999</v>
      </c>
      <c r="F19" s="13">
        <v>0</v>
      </c>
      <c r="G19" s="13">
        <v>10.3201</v>
      </c>
      <c r="H19" s="13">
        <v>10.707700000000001</v>
      </c>
      <c r="I19" s="11">
        <v>59.41</v>
      </c>
      <c r="J19" s="11">
        <v>23.36</v>
      </c>
      <c r="K19" s="11">
        <v>26.19</v>
      </c>
      <c r="L19" s="11">
        <v>25.25</v>
      </c>
      <c r="M19" s="11">
        <v>55.81</v>
      </c>
      <c r="N19" s="11">
        <v>15.58</v>
      </c>
      <c r="O19" s="11">
        <v>15.38</v>
      </c>
      <c r="P19" s="13">
        <v>15.013999999999999</v>
      </c>
    </row>
    <row r="20" spans="1:16" ht="13.5" thickBot="1">
      <c r="A20" s="9"/>
      <c r="B20" s="9" t="s">
        <v>44</v>
      </c>
      <c r="C20" s="10"/>
      <c r="D20" s="13">
        <v>0</v>
      </c>
      <c r="E20" s="13">
        <v>0</v>
      </c>
      <c r="F20" s="13">
        <v>0</v>
      </c>
      <c r="G20" s="13">
        <v>0</v>
      </c>
      <c r="H20" s="13">
        <v>0</v>
      </c>
      <c r="I20" s="11">
        <v>0</v>
      </c>
      <c r="J20" s="11">
        <v>0</v>
      </c>
      <c r="K20" s="11">
        <v>0</v>
      </c>
      <c r="L20" s="11">
        <v>12.35</v>
      </c>
      <c r="M20" s="11">
        <v>0</v>
      </c>
      <c r="N20" s="11">
        <v>0</v>
      </c>
      <c r="O20" s="11">
        <v>0</v>
      </c>
      <c r="P20" s="13">
        <v>0</v>
      </c>
    </row>
    <row r="21" spans="1:16" ht="13.5" thickBot="1">
      <c r="A21" s="9"/>
      <c r="B21" s="9" t="s">
        <v>45</v>
      </c>
      <c r="C21" s="10"/>
      <c r="D21" s="13">
        <v>1727.1882000000001</v>
      </c>
      <c r="E21" s="13">
        <v>0</v>
      </c>
      <c r="F21" s="13">
        <v>1557.6583000000001</v>
      </c>
      <c r="G21" s="13">
        <v>0</v>
      </c>
      <c r="H21" s="13">
        <v>0</v>
      </c>
      <c r="I21" s="11">
        <v>0</v>
      </c>
      <c r="J21" s="11">
        <v>0</v>
      </c>
      <c r="K21" s="11">
        <v>0</v>
      </c>
      <c r="L21" s="11">
        <v>0</v>
      </c>
      <c r="M21" s="11">
        <v>0</v>
      </c>
      <c r="N21" s="11">
        <v>0</v>
      </c>
      <c r="O21" s="11">
        <v>0</v>
      </c>
      <c r="P21" s="13">
        <v>0</v>
      </c>
    </row>
    <row r="22" spans="1:16" ht="13.5" thickBot="1">
      <c r="A22" s="9"/>
      <c r="B22" s="9" t="s">
        <v>46</v>
      </c>
      <c r="C22" s="10"/>
      <c r="D22" s="13">
        <v>1001.2175</v>
      </c>
      <c r="E22" s="13">
        <v>0</v>
      </c>
      <c r="F22" s="13">
        <v>1002.0134</v>
      </c>
      <c r="G22" s="13">
        <v>0</v>
      </c>
      <c r="H22" s="13">
        <v>0</v>
      </c>
      <c r="I22" s="11">
        <v>0</v>
      </c>
      <c r="J22" s="11">
        <v>0</v>
      </c>
      <c r="K22" s="11">
        <v>0</v>
      </c>
      <c r="L22" s="11">
        <v>0</v>
      </c>
      <c r="M22" s="11">
        <v>0</v>
      </c>
      <c r="N22" s="11">
        <v>0</v>
      </c>
      <c r="O22" s="11">
        <v>0</v>
      </c>
      <c r="P22" s="13">
        <v>0</v>
      </c>
    </row>
    <row r="23" spans="1:16" ht="13.5" thickBot="1">
      <c r="A23" s="9"/>
      <c r="B23" s="9" t="s">
        <v>47</v>
      </c>
      <c r="C23" s="10"/>
      <c r="D23" s="13">
        <v>0</v>
      </c>
      <c r="E23" s="13">
        <v>0</v>
      </c>
      <c r="F23" s="13">
        <v>1003.0075000000001</v>
      </c>
      <c r="G23" s="13">
        <v>0</v>
      </c>
      <c r="H23" s="13">
        <v>0</v>
      </c>
      <c r="I23" s="11">
        <v>0</v>
      </c>
      <c r="J23" s="11">
        <v>0</v>
      </c>
      <c r="K23" s="11">
        <v>0</v>
      </c>
      <c r="L23" s="11">
        <v>0</v>
      </c>
      <c r="M23" s="11">
        <v>0</v>
      </c>
      <c r="N23" s="11">
        <v>0</v>
      </c>
      <c r="O23" s="11">
        <v>0</v>
      </c>
      <c r="P23" s="13">
        <v>0</v>
      </c>
    </row>
    <row r="24" spans="1:16" ht="13.5" thickBot="1">
      <c r="A24" s="9"/>
      <c r="B24" s="9" t="s">
        <v>48</v>
      </c>
      <c r="C24" s="10"/>
      <c r="D24" s="13">
        <v>1473.4176</v>
      </c>
      <c r="E24" s="13">
        <v>0</v>
      </c>
      <c r="F24" s="13">
        <v>0</v>
      </c>
      <c r="G24" s="13">
        <v>0</v>
      </c>
      <c r="H24" s="13">
        <v>0</v>
      </c>
      <c r="I24" s="11">
        <v>0</v>
      </c>
      <c r="J24" s="11">
        <v>0</v>
      </c>
      <c r="K24" s="11">
        <v>0</v>
      </c>
      <c r="L24" s="11">
        <v>0</v>
      </c>
      <c r="M24" s="11">
        <v>0</v>
      </c>
      <c r="N24" s="11">
        <v>0</v>
      </c>
      <c r="O24" s="11">
        <v>0</v>
      </c>
      <c r="P24" s="13">
        <v>0</v>
      </c>
    </row>
    <row r="25" spans="1:16" ht="13.5" thickBot="1">
      <c r="A25" s="9"/>
      <c r="B25" s="9" t="s">
        <v>49</v>
      </c>
      <c r="C25" s="10"/>
      <c r="D25" s="13">
        <v>0</v>
      </c>
      <c r="E25" s="13">
        <v>0</v>
      </c>
      <c r="F25" s="13">
        <v>1002.0132</v>
      </c>
      <c r="G25" s="13">
        <v>0</v>
      </c>
      <c r="H25" s="13">
        <v>0</v>
      </c>
      <c r="I25" s="11">
        <v>0</v>
      </c>
      <c r="J25" s="11">
        <v>0</v>
      </c>
      <c r="K25" s="11">
        <v>0</v>
      </c>
      <c r="L25" s="11">
        <v>0</v>
      </c>
      <c r="M25" s="11">
        <v>0</v>
      </c>
      <c r="N25" s="11">
        <v>0</v>
      </c>
      <c r="O25" s="11">
        <v>0</v>
      </c>
      <c r="P25" s="13">
        <v>0</v>
      </c>
    </row>
    <row r="26" spans="1:16" ht="13.5" thickBot="1">
      <c r="A26" s="9"/>
      <c r="B26" s="9" t="s">
        <v>50</v>
      </c>
      <c r="C26" s="10"/>
      <c r="D26" s="13">
        <v>1448.9933000000001</v>
      </c>
      <c r="E26" s="13">
        <v>0</v>
      </c>
      <c r="F26" s="13">
        <v>1606.1857</v>
      </c>
      <c r="G26" s="13">
        <v>0</v>
      </c>
      <c r="H26" s="13">
        <v>0</v>
      </c>
      <c r="I26" s="11">
        <v>0</v>
      </c>
      <c r="J26" s="11">
        <v>0</v>
      </c>
      <c r="K26" s="11">
        <v>0</v>
      </c>
      <c r="L26" s="11">
        <v>0</v>
      </c>
      <c r="M26" s="11">
        <v>0</v>
      </c>
      <c r="N26" s="11">
        <v>0</v>
      </c>
      <c r="O26" s="11">
        <v>0</v>
      </c>
      <c r="P26" s="13">
        <v>0</v>
      </c>
    </row>
    <row r="27" spans="1:16" ht="13.5" thickBot="1">
      <c r="A27" s="9"/>
      <c r="B27" s="9" t="s">
        <v>51</v>
      </c>
      <c r="C27" s="10"/>
      <c r="D27" s="13">
        <v>1000.2619999999999</v>
      </c>
      <c r="E27" s="13">
        <v>0</v>
      </c>
      <c r="F27" s="13">
        <v>1002.0133</v>
      </c>
      <c r="G27" s="13">
        <v>0</v>
      </c>
      <c r="H27" s="13">
        <v>0</v>
      </c>
      <c r="I27" s="11">
        <v>0</v>
      </c>
      <c r="J27" s="11">
        <v>0</v>
      </c>
      <c r="K27" s="11">
        <v>0</v>
      </c>
      <c r="L27" s="11">
        <v>0</v>
      </c>
      <c r="M27" s="11">
        <v>0</v>
      </c>
      <c r="N27" s="11">
        <v>0</v>
      </c>
      <c r="O27" s="11">
        <v>0</v>
      </c>
      <c r="P27" s="13">
        <v>0</v>
      </c>
    </row>
    <row r="28" spans="1:16" ht="13.5" thickBot="1">
      <c r="A28" s="9"/>
      <c r="B28" s="9" t="s">
        <v>52</v>
      </c>
      <c r="C28" s="10"/>
      <c r="D28" s="13">
        <v>1001.234</v>
      </c>
      <c r="E28" s="13">
        <v>0</v>
      </c>
      <c r="F28" s="13">
        <v>1003.4841</v>
      </c>
      <c r="G28" s="13">
        <v>0</v>
      </c>
      <c r="H28" s="13">
        <v>0</v>
      </c>
      <c r="I28" s="11">
        <v>0</v>
      </c>
      <c r="J28" s="11">
        <v>0</v>
      </c>
      <c r="K28" s="11">
        <v>0</v>
      </c>
      <c r="L28" s="11">
        <v>0</v>
      </c>
      <c r="M28" s="11">
        <v>0</v>
      </c>
      <c r="N28" s="11">
        <v>0</v>
      </c>
      <c r="O28" s="11">
        <v>0</v>
      </c>
      <c r="P28" s="13">
        <v>0</v>
      </c>
    </row>
    <row r="29" spans="1:16" ht="13.5" thickBot="1">
      <c r="A29" s="9"/>
      <c r="B29" s="9" t="s">
        <v>53</v>
      </c>
      <c r="C29" s="10"/>
      <c r="D29" s="13">
        <v>1450.2771</v>
      </c>
      <c r="E29" s="13">
        <v>0</v>
      </c>
      <c r="F29" s="13">
        <v>1610.2914000000001</v>
      </c>
      <c r="G29" s="13">
        <v>0</v>
      </c>
      <c r="H29" s="13">
        <v>0</v>
      </c>
      <c r="I29" s="11">
        <v>0</v>
      </c>
      <c r="J29" s="11">
        <v>0</v>
      </c>
      <c r="K29" s="11">
        <v>0</v>
      </c>
      <c r="L29" s="11">
        <v>0</v>
      </c>
      <c r="M29" s="11">
        <v>0</v>
      </c>
      <c r="N29" s="11">
        <v>0</v>
      </c>
      <c r="O29" s="11">
        <v>0</v>
      </c>
      <c r="P29" s="13">
        <v>0</v>
      </c>
    </row>
    <row r="30" spans="1:16" ht="13.5" thickBot="1">
      <c r="A30" s="9"/>
      <c r="B30" s="9" t="s">
        <v>54</v>
      </c>
      <c r="C30" s="10"/>
      <c r="D30" s="13">
        <v>1000.2619999999999</v>
      </c>
      <c r="E30" s="13">
        <v>0</v>
      </c>
      <c r="F30" s="13">
        <v>1002.0133</v>
      </c>
      <c r="G30" s="13">
        <v>0</v>
      </c>
      <c r="H30" s="13">
        <v>0</v>
      </c>
      <c r="I30" s="11">
        <v>0</v>
      </c>
      <c r="J30" s="11">
        <v>0</v>
      </c>
      <c r="K30" s="11">
        <v>0</v>
      </c>
      <c r="L30" s="11">
        <v>0</v>
      </c>
      <c r="M30" s="11">
        <v>0</v>
      </c>
      <c r="N30" s="11">
        <v>0</v>
      </c>
      <c r="O30" s="11">
        <v>0</v>
      </c>
      <c r="P30" s="13">
        <v>0</v>
      </c>
    </row>
    <row r="31" spans="1:16" ht="13.5" thickBot="1">
      <c r="A31" s="9"/>
      <c r="B31" s="9" t="s">
        <v>55</v>
      </c>
      <c r="C31" s="10"/>
      <c r="D31" s="13">
        <v>1001.2393</v>
      </c>
      <c r="E31" s="13">
        <v>0</v>
      </c>
      <c r="F31" s="13">
        <v>1003.4949</v>
      </c>
      <c r="G31" s="13">
        <v>0</v>
      </c>
      <c r="H31" s="13">
        <v>0</v>
      </c>
      <c r="I31" s="11">
        <v>0</v>
      </c>
      <c r="J31" s="11">
        <v>0</v>
      </c>
      <c r="K31" s="11">
        <v>0</v>
      </c>
      <c r="L31" s="11">
        <v>0</v>
      </c>
      <c r="M31" s="11">
        <v>0</v>
      </c>
      <c r="N31" s="11">
        <v>0</v>
      </c>
      <c r="O31" s="11">
        <v>0</v>
      </c>
      <c r="P31" s="13">
        <v>0</v>
      </c>
    </row>
    <row r="32" spans="1:16" ht="13.5" thickBot="1">
      <c r="A32" s="9"/>
      <c r="B32" s="9"/>
      <c r="C32" s="10"/>
      <c r="D32" s="13"/>
      <c r="E32" s="13"/>
      <c r="F32" s="13"/>
      <c r="G32" s="13"/>
      <c r="H32" s="13"/>
      <c r="I32" s="11"/>
      <c r="J32" s="11"/>
      <c r="K32" s="11"/>
      <c r="L32" s="11"/>
      <c r="M32" s="11"/>
      <c r="N32" s="11"/>
      <c r="O32" s="11"/>
      <c r="P32" s="13"/>
    </row>
    <row r="33" spans="1:16" ht="13.5" thickBot="1">
      <c r="A33" s="9">
        <v>4.2</v>
      </c>
      <c r="B33" s="9" t="s">
        <v>56</v>
      </c>
      <c r="C33" s="10" t="s">
        <v>38</v>
      </c>
      <c r="D33" s="13"/>
      <c r="E33" s="13"/>
      <c r="F33" s="13"/>
      <c r="G33" s="13"/>
      <c r="H33" s="13"/>
      <c r="I33" s="11"/>
      <c r="J33" s="11"/>
      <c r="K33" s="11"/>
      <c r="L33" s="11"/>
      <c r="M33" s="11"/>
      <c r="N33" s="11"/>
      <c r="O33" s="11"/>
      <c r="P33" s="13"/>
    </row>
    <row r="34" spans="1:16" ht="13.5" thickBot="1">
      <c r="A34" s="9"/>
      <c r="B34" s="9" t="s">
        <v>39</v>
      </c>
      <c r="C34" s="10"/>
      <c r="D34" s="13">
        <v>0</v>
      </c>
      <c r="E34" s="13">
        <v>2450.8454999999999</v>
      </c>
      <c r="F34" s="13">
        <v>0</v>
      </c>
      <c r="G34" s="13">
        <v>13.7881</v>
      </c>
      <c r="H34" s="13">
        <v>14.5829</v>
      </c>
      <c r="I34" s="13">
        <v>95.04</v>
      </c>
      <c r="J34" s="13">
        <v>55.32</v>
      </c>
      <c r="K34" s="13">
        <v>30.66</v>
      </c>
      <c r="L34" s="13">
        <v>42</v>
      </c>
      <c r="M34" s="13">
        <v>63.68</v>
      </c>
      <c r="N34" s="13">
        <v>17.43</v>
      </c>
      <c r="O34" s="13">
        <v>18.829999999999998</v>
      </c>
      <c r="P34" s="13">
        <v>15.8025</v>
      </c>
    </row>
    <row r="35" spans="1:16" ht="13.5" thickBot="1">
      <c r="A35" s="9"/>
      <c r="B35" s="9" t="s">
        <v>40</v>
      </c>
      <c r="C35" s="10"/>
      <c r="D35" s="13">
        <v>0</v>
      </c>
      <c r="E35" s="13">
        <v>1529.9748</v>
      </c>
      <c r="F35" s="13">
        <v>0</v>
      </c>
      <c r="G35" s="13">
        <v>10.3263</v>
      </c>
      <c r="H35" s="13">
        <v>10.8771</v>
      </c>
      <c r="I35" s="13">
        <v>66.91</v>
      </c>
      <c r="J35" s="13">
        <v>25.92</v>
      </c>
      <c r="K35" s="13">
        <v>30.66</v>
      </c>
      <c r="L35" s="13">
        <v>28.37</v>
      </c>
      <c r="M35" s="13">
        <v>63.68</v>
      </c>
      <c r="N35" s="13">
        <v>15.59</v>
      </c>
      <c r="O35" s="13">
        <v>17.71</v>
      </c>
      <c r="P35" s="13">
        <v>15.802300000000001</v>
      </c>
    </row>
    <row r="36" spans="1:16" ht="13.5" thickBot="1">
      <c r="A36" s="9"/>
      <c r="B36" s="9" t="s">
        <v>41</v>
      </c>
      <c r="C36" s="10"/>
      <c r="D36" s="13">
        <v>0</v>
      </c>
      <c r="E36" s="13">
        <v>0</v>
      </c>
      <c r="F36" s="13">
        <v>0</v>
      </c>
      <c r="G36" s="13">
        <v>0</v>
      </c>
      <c r="H36" s="13">
        <v>0</v>
      </c>
      <c r="I36" s="13">
        <v>0</v>
      </c>
      <c r="J36" s="13">
        <v>0</v>
      </c>
      <c r="K36" s="13">
        <v>0</v>
      </c>
      <c r="L36" s="13">
        <v>42</v>
      </c>
      <c r="M36" s="13">
        <v>0</v>
      </c>
      <c r="N36" s="13">
        <v>0</v>
      </c>
      <c r="O36" s="13">
        <v>0</v>
      </c>
      <c r="P36" s="13">
        <v>0</v>
      </c>
    </row>
    <row r="37" spans="1:16" ht="13.5" thickBot="1">
      <c r="A37" s="9"/>
      <c r="B37" s="9" t="s">
        <v>42</v>
      </c>
      <c r="C37" s="10"/>
      <c r="D37" s="13">
        <v>0</v>
      </c>
      <c r="E37" s="13">
        <v>2457.8995</v>
      </c>
      <c r="F37" s="13">
        <v>0</v>
      </c>
      <c r="G37" s="13">
        <v>13.9198</v>
      </c>
      <c r="H37" s="13">
        <v>14.8095</v>
      </c>
      <c r="I37" s="13">
        <v>95.43</v>
      </c>
      <c r="J37" s="13">
        <v>55.6</v>
      </c>
      <c r="K37" s="13">
        <v>30.91</v>
      </c>
      <c r="L37" s="13">
        <v>42.6</v>
      </c>
      <c r="M37" s="13">
        <v>63.87</v>
      </c>
      <c r="N37" s="13">
        <v>17.71</v>
      </c>
      <c r="O37" s="13">
        <v>19</v>
      </c>
      <c r="P37" s="13">
        <v>16.022500000000001</v>
      </c>
    </row>
    <row r="38" spans="1:16" ht="13.5" thickBot="1">
      <c r="A38" s="9"/>
      <c r="B38" s="9" t="s">
        <v>43</v>
      </c>
      <c r="C38" s="10"/>
      <c r="D38" s="13">
        <v>0</v>
      </c>
      <c r="E38" s="13">
        <v>1530.2054000000001</v>
      </c>
      <c r="F38" s="13">
        <v>0</v>
      </c>
      <c r="G38" s="13">
        <v>10.325699999999999</v>
      </c>
      <c r="H38" s="13">
        <v>11.0473</v>
      </c>
      <c r="I38" s="13">
        <v>67.05</v>
      </c>
      <c r="J38" s="13">
        <v>26.06</v>
      </c>
      <c r="K38" s="13">
        <v>30.91</v>
      </c>
      <c r="L38" s="13">
        <v>28.67</v>
      </c>
      <c r="M38" s="13">
        <v>63.86</v>
      </c>
      <c r="N38" s="13">
        <v>17.66</v>
      </c>
      <c r="O38" s="13">
        <v>17.899999999999999</v>
      </c>
      <c r="P38" s="13">
        <v>16.016300000000001</v>
      </c>
    </row>
    <row r="39" spans="1:16" ht="13.5" thickBot="1">
      <c r="A39" s="9"/>
      <c r="B39" s="9" t="s">
        <v>44</v>
      </c>
      <c r="C39" s="10"/>
      <c r="D39" s="13">
        <v>0</v>
      </c>
      <c r="E39" s="13">
        <v>0</v>
      </c>
      <c r="F39" s="13">
        <v>0</v>
      </c>
      <c r="G39" s="13">
        <v>0</v>
      </c>
      <c r="H39" s="13">
        <v>0</v>
      </c>
      <c r="I39" s="13">
        <v>0</v>
      </c>
      <c r="J39" s="13">
        <v>0</v>
      </c>
      <c r="K39" s="13">
        <v>0</v>
      </c>
      <c r="L39" s="13">
        <v>14.02</v>
      </c>
      <c r="M39" s="13">
        <v>0</v>
      </c>
      <c r="N39" s="13">
        <v>0</v>
      </c>
      <c r="O39" s="13">
        <v>0</v>
      </c>
      <c r="P39" s="13">
        <v>0</v>
      </c>
    </row>
    <row r="40" spans="1:16" ht="13.5" thickBot="1">
      <c r="A40" s="9"/>
      <c r="B40" s="9" t="s">
        <v>45</v>
      </c>
      <c r="C40" s="10"/>
      <c r="D40" s="13">
        <v>1795.5744999999999</v>
      </c>
      <c r="E40" s="13">
        <v>0</v>
      </c>
      <c r="F40" s="13">
        <v>1624.2288000000001</v>
      </c>
      <c r="G40" s="13">
        <v>0</v>
      </c>
      <c r="H40" s="13">
        <v>0</v>
      </c>
      <c r="I40" s="13">
        <v>0</v>
      </c>
      <c r="J40" s="13">
        <v>0</v>
      </c>
      <c r="K40" s="13">
        <v>0</v>
      </c>
      <c r="L40" s="13">
        <v>0</v>
      </c>
      <c r="M40" s="13">
        <v>0</v>
      </c>
      <c r="N40" s="13">
        <v>0</v>
      </c>
      <c r="O40" s="13">
        <v>0</v>
      </c>
      <c r="P40" s="13">
        <v>0</v>
      </c>
    </row>
    <row r="41" spans="1:16" ht="13.5" thickBot="1">
      <c r="A41" s="9"/>
      <c r="B41" s="9" t="s">
        <v>46</v>
      </c>
      <c r="C41" s="10"/>
      <c r="D41" s="13">
        <v>1001.2175</v>
      </c>
      <c r="E41" s="13">
        <v>0</v>
      </c>
      <c r="F41" s="13">
        <v>1002.0134</v>
      </c>
      <c r="G41" s="13">
        <v>0</v>
      </c>
      <c r="H41" s="13">
        <v>0</v>
      </c>
      <c r="I41" s="13">
        <v>0</v>
      </c>
      <c r="J41" s="13">
        <v>0</v>
      </c>
      <c r="K41" s="13">
        <v>0</v>
      </c>
      <c r="L41" s="13">
        <v>0</v>
      </c>
      <c r="M41" s="13">
        <v>0</v>
      </c>
      <c r="N41" s="13">
        <v>0</v>
      </c>
      <c r="O41" s="13">
        <v>0</v>
      </c>
      <c r="P41" s="13">
        <v>0</v>
      </c>
    </row>
    <row r="42" spans="1:16" ht="13.5" thickBot="1">
      <c r="A42" s="9"/>
      <c r="B42" s="9" t="s">
        <v>47</v>
      </c>
      <c r="C42" s="10"/>
      <c r="D42" s="13">
        <v>0</v>
      </c>
      <c r="E42" s="13">
        <v>0</v>
      </c>
      <c r="F42" s="13">
        <v>1003.5410000000001</v>
      </c>
      <c r="G42" s="13">
        <v>0</v>
      </c>
      <c r="H42" s="13">
        <v>0</v>
      </c>
      <c r="I42" s="13">
        <v>0</v>
      </c>
      <c r="J42" s="13">
        <v>0</v>
      </c>
      <c r="K42" s="13">
        <v>0</v>
      </c>
      <c r="L42" s="13">
        <v>0</v>
      </c>
      <c r="M42" s="13">
        <v>0</v>
      </c>
      <c r="N42" s="13">
        <v>0</v>
      </c>
      <c r="O42" s="13">
        <v>0</v>
      </c>
      <c r="P42" s="13">
        <v>0</v>
      </c>
    </row>
    <row r="43" spans="1:16" ht="13.5" thickBot="1">
      <c r="A43" s="9"/>
      <c r="B43" s="9" t="s">
        <v>48</v>
      </c>
      <c r="C43" s="10"/>
      <c r="D43" s="13">
        <v>1537.1134</v>
      </c>
      <c r="E43" s="13">
        <v>0</v>
      </c>
      <c r="F43" s="13">
        <v>0</v>
      </c>
      <c r="G43" s="13">
        <v>0</v>
      </c>
      <c r="H43" s="13">
        <v>0</v>
      </c>
      <c r="I43" s="13">
        <v>0</v>
      </c>
      <c r="J43" s="13">
        <v>0</v>
      </c>
      <c r="K43" s="13">
        <v>0</v>
      </c>
      <c r="L43" s="13">
        <v>0</v>
      </c>
      <c r="M43" s="13">
        <v>0</v>
      </c>
      <c r="N43" s="13">
        <v>0</v>
      </c>
      <c r="O43" s="13">
        <v>0</v>
      </c>
      <c r="P43" s="13">
        <v>0</v>
      </c>
    </row>
    <row r="44" spans="1:16" ht="13.5" thickBot="1">
      <c r="A44" s="9"/>
      <c r="B44" s="9" t="s">
        <v>49</v>
      </c>
      <c r="C44" s="10"/>
      <c r="D44" s="13">
        <v>0</v>
      </c>
      <c r="E44" s="13">
        <v>0</v>
      </c>
      <c r="F44" s="13">
        <v>1002.0132</v>
      </c>
      <c r="G44" s="13">
        <v>0</v>
      </c>
      <c r="H44" s="13">
        <v>0</v>
      </c>
      <c r="I44" s="13">
        <v>0</v>
      </c>
      <c r="J44" s="13">
        <v>0</v>
      </c>
      <c r="K44" s="13">
        <v>0</v>
      </c>
      <c r="L44" s="13">
        <v>0</v>
      </c>
      <c r="M44" s="13">
        <v>0</v>
      </c>
      <c r="N44" s="13">
        <v>0</v>
      </c>
      <c r="O44" s="13">
        <v>0</v>
      </c>
      <c r="P44" s="13">
        <v>0</v>
      </c>
    </row>
    <row r="45" spans="1:16" ht="13.5" thickBot="1">
      <c r="A45" s="9"/>
      <c r="B45" s="9" t="s">
        <v>50</v>
      </c>
      <c r="C45" s="10"/>
      <c r="D45" s="13">
        <v>1512.3869999999999</v>
      </c>
      <c r="E45" s="13">
        <v>0</v>
      </c>
      <c r="F45" s="13">
        <v>1681.5250000000001</v>
      </c>
      <c r="G45" s="13">
        <v>0</v>
      </c>
      <c r="H45" s="13">
        <v>0</v>
      </c>
      <c r="I45" s="13">
        <v>0</v>
      </c>
      <c r="J45" s="13">
        <v>0</v>
      </c>
      <c r="K45" s="13">
        <v>0</v>
      </c>
      <c r="L45" s="13">
        <v>0</v>
      </c>
      <c r="M45" s="13">
        <v>0</v>
      </c>
      <c r="N45" s="13">
        <v>0</v>
      </c>
      <c r="O45" s="13">
        <v>0</v>
      </c>
      <c r="P45" s="13">
        <v>0</v>
      </c>
    </row>
    <row r="46" spans="1:16" ht="13.5" thickBot="1">
      <c r="A46" s="9"/>
      <c r="B46" s="9" t="s">
        <v>51</v>
      </c>
      <c r="C46" s="10"/>
      <c r="D46" s="13">
        <v>1000.2619999999999</v>
      </c>
      <c r="E46" s="13">
        <v>0</v>
      </c>
      <c r="F46" s="13">
        <v>1002.0133</v>
      </c>
      <c r="G46" s="13">
        <v>0</v>
      </c>
      <c r="H46" s="13">
        <v>0</v>
      </c>
      <c r="I46" s="13">
        <v>0</v>
      </c>
      <c r="J46" s="13">
        <v>0</v>
      </c>
      <c r="K46" s="13">
        <v>0</v>
      </c>
      <c r="L46" s="13">
        <v>0</v>
      </c>
      <c r="M46" s="13">
        <v>0</v>
      </c>
      <c r="N46" s="13">
        <v>0</v>
      </c>
      <c r="O46" s="13">
        <v>0</v>
      </c>
      <c r="P46" s="13">
        <v>0</v>
      </c>
    </row>
    <row r="47" spans="1:16" ht="13.5" thickBot="1">
      <c r="A47" s="9"/>
      <c r="B47" s="9" t="s">
        <v>52</v>
      </c>
      <c r="C47" s="10"/>
      <c r="D47" s="13">
        <v>1001.3583</v>
      </c>
      <c r="E47" s="13">
        <v>0</v>
      </c>
      <c r="F47" s="13">
        <v>1004.0179000000001</v>
      </c>
      <c r="G47" s="13">
        <v>0</v>
      </c>
      <c r="H47" s="13">
        <v>0</v>
      </c>
      <c r="I47" s="13">
        <v>0</v>
      </c>
      <c r="J47" s="13">
        <v>0</v>
      </c>
      <c r="K47" s="13">
        <v>0</v>
      </c>
      <c r="L47" s="13">
        <v>0</v>
      </c>
      <c r="M47" s="13">
        <v>0</v>
      </c>
      <c r="N47" s="13">
        <v>0</v>
      </c>
      <c r="O47" s="13">
        <v>0</v>
      </c>
      <c r="P47" s="13">
        <v>0</v>
      </c>
    </row>
    <row r="48" spans="1:16" ht="13.5" thickBot="1">
      <c r="A48" s="9"/>
      <c r="B48" s="9" t="s">
        <v>53</v>
      </c>
      <c r="C48" s="10"/>
      <c r="D48" s="13">
        <v>1514.1051</v>
      </c>
      <c r="E48" s="13">
        <v>0</v>
      </c>
      <c r="F48" s="13">
        <v>1686.9493</v>
      </c>
      <c r="G48" s="13">
        <v>0</v>
      </c>
      <c r="H48" s="13">
        <v>0</v>
      </c>
      <c r="I48" s="13">
        <v>0</v>
      </c>
      <c r="J48" s="13">
        <v>0</v>
      </c>
      <c r="K48" s="13">
        <v>0</v>
      </c>
      <c r="L48" s="13">
        <v>0</v>
      </c>
      <c r="M48" s="13">
        <v>0</v>
      </c>
      <c r="N48" s="13">
        <v>0</v>
      </c>
      <c r="O48" s="13">
        <v>0</v>
      </c>
      <c r="P48" s="13">
        <v>0</v>
      </c>
    </row>
    <row r="49" spans="1:16" ht="13.5" thickBot="1">
      <c r="A49" s="9"/>
      <c r="B49" s="9" t="s">
        <v>54</v>
      </c>
      <c r="C49" s="10"/>
      <c r="D49" s="13">
        <v>1000.2619999999999</v>
      </c>
      <c r="E49" s="13">
        <v>0</v>
      </c>
      <c r="F49" s="13">
        <v>1002.0133</v>
      </c>
      <c r="G49" s="13">
        <v>0</v>
      </c>
      <c r="H49" s="13">
        <v>0</v>
      </c>
      <c r="I49" s="13">
        <v>0</v>
      </c>
      <c r="J49" s="13">
        <v>0</v>
      </c>
      <c r="K49" s="13">
        <v>0</v>
      </c>
      <c r="L49" s="13">
        <v>0</v>
      </c>
      <c r="M49" s="13">
        <v>0</v>
      </c>
      <c r="N49" s="13">
        <v>0</v>
      </c>
      <c r="O49" s="13">
        <v>0</v>
      </c>
      <c r="P49" s="13">
        <v>0</v>
      </c>
    </row>
    <row r="50" spans="1:16" ht="13.5" thickBot="1">
      <c r="A50" s="9"/>
      <c r="B50" s="9" t="s">
        <v>55</v>
      </c>
      <c r="C50" s="10"/>
      <c r="D50" s="13">
        <v>1001.3637</v>
      </c>
      <c r="E50" s="13">
        <v>0</v>
      </c>
      <c r="F50" s="13">
        <v>1004.0286</v>
      </c>
      <c r="G50" s="13">
        <v>0</v>
      </c>
      <c r="H50" s="13">
        <v>0</v>
      </c>
      <c r="I50" s="13">
        <v>0</v>
      </c>
      <c r="J50" s="13">
        <v>0</v>
      </c>
      <c r="K50" s="13">
        <v>0</v>
      </c>
      <c r="L50" s="13">
        <v>0</v>
      </c>
      <c r="M50" s="13">
        <v>0</v>
      </c>
      <c r="N50" s="13">
        <v>0</v>
      </c>
      <c r="O50" s="13">
        <v>0</v>
      </c>
      <c r="P50" s="13">
        <v>0</v>
      </c>
    </row>
    <row r="51" spans="1:16" ht="13.5" thickBot="1">
      <c r="A51" s="9"/>
      <c r="B51" s="9"/>
      <c r="C51" s="10"/>
      <c r="D51" s="11"/>
      <c r="E51" s="11"/>
      <c r="F51" s="11"/>
      <c r="G51" s="11"/>
      <c r="H51" s="11"/>
      <c r="I51" s="11"/>
      <c r="J51" s="11"/>
      <c r="K51" s="11"/>
      <c r="L51" s="11"/>
      <c r="M51" s="11"/>
      <c r="N51" s="11"/>
      <c r="O51" s="11"/>
      <c r="P51" s="11"/>
    </row>
    <row r="52" spans="1:16" ht="13.5" thickBot="1">
      <c r="A52" s="9">
        <v>4.3</v>
      </c>
      <c r="B52" s="9" t="s">
        <v>57</v>
      </c>
      <c r="C52" s="10" t="s">
        <v>38</v>
      </c>
      <c r="D52" s="11"/>
      <c r="E52" s="11"/>
      <c r="F52" s="11"/>
      <c r="G52" s="11"/>
      <c r="H52" s="11"/>
      <c r="I52" s="11"/>
      <c r="J52" s="11"/>
      <c r="K52" s="11"/>
      <c r="L52" s="11"/>
      <c r="M52" s="11"/>
      <c r="N52" s="11"/>
      <c r="O52" s="11"/>
      <c r="P52" s="11"/>
    </row>
    <row r="53" spans="1:16" ht="13.5" thickBot="1">
      <c r="A53" s="9"/>
      <c r="B53" s="9" t="s">
        <v>58</v>
      </c>
      <c r="C53" s="10"/>
      <c r="D53" s="14">
        <v>0</v>
      </c>
      <c r="E53" s="14">
        <v>50.179091790000001</v>
      </c>
      <c r="F53" s="14">
        <v>0</v>
      </c>
      <c r="G53" s="14">
        <v>0.33613090999999995</v>
      </c>
      <c r="H53" s="14">
        <v>0.28308732000000003</v>
      </c>
      <c r="I53" s="14">
        <v>0</v>
      </c>
      <c r="J53" s="14">
        <v>0</v>
      </c>
      <c r="K53" s="14">
        <v>0</v>
      </c>
      <c r="L53" s="14">
        <v>0</v>
      </c>
      <c r="M53" s="14">
        <v>0</v>
      </c>
      <c r="N53" s="14">
        <v>0</v>
      </c>
      <c r="O53" s="14">
        <v>0</v>
      </c>
      <c r="P53" s="14">
        <v>0</v>
      </c>
    </row>
    <row r="54" spans="1:16" ht="13.5" thickBot="1">
      <c r="A54" s="9"/>
      <c r="B54" s="9" t="s">
        <v>59</v>
      </c>
      <c r="C54" s="10"/>
      <c r="D54" s="14">
        <v>0</v>
      </c>
      <c r="E54" s="14">
        <v>46.534323949999994</v>
      </c>
      <c r="F54" s="14">
        <v>0</v>
      </c>
      <c r="G54" s="14">
        <v>0.31171598</v>
      </c>
      <c r="H54" s="14">
        <v>0.26252526000000004</v>
      </c>
      <c r="I54" s="14">
        <v>0</v>
      </c>
      <c r="J54" s="14">
        <v>0</v>
      </c>
      <c r="K54" s="14">
        <v>0</v>
      </c>
      <c r="L54" s="14">
        <v>0</v>
      </c>
      <c r="M54" s="14">
        <v>0</v>
      </c>
      <c r="N54" s="14">
        <v>0</v>
      </c>
      <c r="O54" s="14">
        <v>0</v>
      </c>
      <c r="P54" s="14">
        <v>0</v>
      </c>
    </row>
    <row r="55" spans="1:16" ht="13.5" thickBot="1">
      <c r="A55" s="9"/>
      <c r="B55" s="9" t="s">
        <v>60</v>
      </c>
      <c r="C55" s="10"/>
      <c r="D55" s="14">
        <v>0</v>
      </c>
      <c r="E55" s="14">
        <v>51.031447680000007</v>
      </c>
      <c r="F55" s="14">
        <v>0</v>
      </c>
      <c r="G55" s="14">
        <v>0.35324949999999999</v>
      </c>
      <c r="H55" s="14">
        <v>0.28308732000000003</v>
      </c>
      <c r="I55" s="14">
        <v>0</v>
      </c>
      <c r="J55" s="14">
        <v>0</v>
      </c>
      <c r="K55" s="14">
        <v>0</v>
      </c>
      <c r="L55" s="14">
        <v>0</v>
      </c>
      <c r="M55" s="14">
        <v>0</v>
      </c>
      <c r="N55" s="14">
        <v>0</v>
      </c>
      <c r="O55" s="14">
        <v>0</v>
      </c>
      <c r="P55" s="14">
        <v>0</v>
      </c>
    </row>
    <row r="56" spans="1:16" ht="13.5" thickBot="1">
      <c r="A56" s="9"/>
      <c r="B56" s="9" t="s">
        <v>61</v>
      </c>
      <c r="C56" s="10"/>
      <c r="D56" s="14">
        <v>0</v>
      </c>
      <c r="E56" s="14">
        <v>47.324768809999995</v>
      </c>
      <c r="F56" s="14">
        <v>0</v>
      </c>
      <c r="G56" s="14">
        <v>0.32759115</v>
      </c>
      <c r="H56" s="14">
        <v>0.26252526000000004</v>
      </c>
      <c r="I56" s="14">
        <v>0</v>
      </c>
      <c r="J56" s="14">
        <v>0</v>
      </c>
      <c r="K56" s="14">
        <v>0</v>
      </c>
      <c r="L56" s="14">
        <v>0</v>
      </c>
      <c r="M56" s="14">
        <v>0</v>
      </c>
      <c r="N56" s="14">
        <v>0</v>
      </c>
      <c r="O56" s="14">
        <v>0</v>
      </c>
      <c r="P56" s="14">
        <v>0</v>
      </c>
    </row>
    <row r="57" spans="1:16" ht="13.5" thickBot="1">
      <c r="A57" s="9"/>
      <c r="B57" s="9" t="s">
        <v>62</v>
      </c>
      <c r="C57" s="10"/>
      <c r="D57" s="14">
        <v>28.219485079999995</v>
      </c>
      <c r="E57" s="14">
        <v>0</v>
      </c>
      <c r="F57" s="14">
        <v>30.448339849999989</v>
      </c>
      <c r="G57" s="14">
        <v>0</v>
      </c>
      <c r="H57" s="14">
        <v>0</v>
      </c>
      <c r="I57" s="14">
        <v>0</v>
      </c>
      <c r="J57" s="14">
        <v>0</v>
      </c>
      <c r="K57" s="14">
        <v>0</v>
      </c>
      <c r="L57" s="14">
        <v>0</v>
      </c>
      <c r="M57" s="14">
        <v>0</v>
      </c>
      <c r="N57" s="14">
        <v>0</v>
      </c>
      <c r="O57" s="14">
        <v>0</v>
      </c>
      <c r="P57" s="14">
        <v>0</v>
      </c>
    </row>
    <row r="58" spans="1:16" ht="13.5" thickBot="1">
      <c r="A58" s="9"/>
      <c r="B58" s="9" t="s">
        <v>63</v>
      </c>
      <c r="C58" s="10"/>
      <c r="D58" s="14">
        <v>26.169757529999991</v>
      </c>
      <c r="E58" s="14">
        <v>0</v>
      </c>
      <c r="F58" s="14">
        <v>28.236718900000007</v>
      </c>
      <c r="G58" s="14">
        <v>0</v>
      </c>
      <c r="H58" s="14">
        <v>0</v>
      </c>
      <c r="I58" s="14">
        <v>0</v>
      </c>
      <c r="J58" s="14">
        <v>0</v>
      </c>
      <c r="K58" s="14">
        <v>0</v>
      </c>
      <c r="L58" s="14">
        <v>0</v>
      </c>
      <c r="M58" s="14">
        <v>0</v>
      </c>
      <c r="N58" s="14">
        <v>0</v>
      </c>
      <c r="O58" s="14">
        <v>0</v>
      </c>
      <c r="P58" s="14">
        <v>0</v>
      </c>
    </row>
    <row r="59" spans="1:16" ht="13.5" thickBot="1">
      <c r="A59" s="9"/>
      <c r="B59" s="9" t="s">
        <v>64</v>
      </c>
      <c r="C59" s="10"/>
      <c r="D59" s="14">
        <v>0</v>
      </c>
      <c r="E59" s="14">
        <v>0</v>
      </c>
      <c r="F59" s="14">
        <v>30.07522359</v>
      </c>
      <c r="G59" s="14">
        <v>0</v>
      </c>
      <c r="H59" s="14">
        <v>0</v>
      </c>
      <c r="I59" s="14">
        <v>0</v>
      </c>
      <c r="J59" s="14">
        <v>0</v>
      </c>
      <c r="K59" s="14">
        <v>0</v>
      </c>
      <c r="L59" s="14">
        <v>0</v>
      </c>
      <c r="M59" s="14">
        <v>0</v>
      </c>
      <c r="N59" s="14">
        <v>0</v>
      </c>
      <c r="O59" s="14">
        <v>0</v>
      </c>
      <c r="P59" s="14">
        <v>0</v>
      </c>
    </row>
    <row r="60" spans="1:16" ht="13.5" thickBot="1">
      <c r="A60" s="9"/>
      <c r="B60" s="9" t="s">
        <v>65</v>
      </c>
      <c r="C60" s="10"/>
      <c r="D60" s="14">
        <v>0</v>
      </c>
      <c r="E60" s="14">
        <v>0</v>
      </c>
      <c r="F60" s="14">
        <v>27.890704010000004</v>
      </c>
      <c r="G60" s="14">
        <v>0</v>
      </c>
      <c r="H60" s="14">
        <v>0</v>
      </c>
      <c r="I60" s="14">
        <v>0</v>
      </c>
      <c r="J60" s="14">
        <v>0</v>
      </c>
      <c r="K60" s="14">
        <v>0</v>
      </c>
      <c r="L60" s="14">
        <v>0</v>
      </c>
      <c r="M60" s="14">
        <v>0</v>
      </c>
      <c r="N60" s="14">
        <v>0</v>
      </c>
      <c r="O60" s="14">
        <v>0</v>
      </c>
      <c r="P60" s="14">
        <v>0</v>
      </c>
    </row>
    <row r="61" spans="1:16" ht="13.5" thickBot="1">
      <c r="A61" s="9"/>
      <c r="B61" s="9" t="s">
        <v>66</v>
      </c>
      <c r="C61" s="10"/>
      <c r="D61" s="14">
        <v>0</v>
      </c>
      <c r="E61" s="14">
        <v>0</v>
      </c>
      <c r="F61" s="14">
        <v>32.986308669999993</v>
      </c>
      <c r="G61" s="14">
        <v>0</v>
      </c>
      <c r="H61" s="14">
        <v>0</v>
      </c>
      <c r="I61" s="14">
        <v>0</v>
      </c>
      <c r="J61" s="14">
        <v>0</v>
      </c>
      <c r="K61" s="14">
        <v>0</v>
      </c>
      <c r="L61" s="14">
        <v>0</v>
      </c>
      <c r="M61" s="14">
        <v>0</v>
      </c>
      <c r="N61" s="14">
        <v>0</v>
      </c>
      <c r="O61" s="14">
        <v>0</v>
      </c>
      <c r="P61" s="14">
        <v>0</v>
      </c>
    </row>
    <row r="62" spans="1:16" ht="13.5" thickBot="1">
      <c r="A62" s="9"/>
      <c r="B62" s="9" t="s">
        <v>67</v>
      </c>
      <c r="C62" s="10"/>
      <c r="D62" s="14">
        <v>0</v>
      </c>
      <c r="E62" s="14">
        <v>0</v>
      </c>
      <c r="F62" s="14">
        <v>30.590341900000002</v>
      </c>
      <c r="G62" s="14">
        <v>0</v>
      </c>
      <c r="H62" s="14">
        <v>0</v>
      </c>
      <c r="I62" s="14">
        <v>0</v>
      </c>
      <c r="J62" s="14">
        <v>0</v>
      </c>
      <c r="K62" s="14">
        <v>0</v>
      </c>
      <c r="L62" s="14">
        <v>0</v>
      </c>
      <c r="M62" s="14">
        <v>0</v>
      </c>
      <c r="N62" s="14">
        <v>0</v>
      </c>
      <c r="O62" s="14">
        <v>0</v>
      </c>
      <c r="P62" s="14">
        <v>0</v>
      </c>
    </row>
    <row r="63" spans="1:16" ht="13.5" thickBot="1">
      <c r="A63" s="9"/>
      <c r="B63" s="9" t="s">
        <v>68</v>
      </c>
      <c r="C63" s="10"/>
      <c r="D63" s="14">
        <v>31.0922667</v>
      </c>
      <c r="E63" s="14">
        <v>0</v>
      </c>
      <c r="F63" s="14">
        <v>33.347355390000004</v>
      </c>
      <c r="G63" s="14">
        <v>0</v>
      </c>
      <c r="H63" s="14">
        <v>0</v>
      </c>
      <c r="I63" s="14">
        <v>0</v>
      </c>
      <c r="J63" s="14">
        <v>0</v>
      </c>
      <c r="K63" s="14">
        <v>0</v>
      </c>
      <c r="L63" s="14">
        <v>0</v>
      </c>
      <c r="M63" s="14">
        <v>0</v>
      </c>
      <c r="N63" s="14">
        <v>0</v>
      </c>
      <c r="O63" s="14">
        <v>0</v>
      </c>
      <c r="P63" s="14">
        <v>0</v>
      </c>
    </row>
    <row r="64" spans="1:16" ht="13.5" thickBot="1">
      <c r="A64" s="9"/>
      <c r="B64" s="9" t="s">
        <v>69</v>
      </c>
      <c r="C64" s="10"/>
      <c r="D64" s="14">
        <v>28.833874120000001</v>
      </c>
      <c r="E64" s="14">
        <v>0</v>
      </c>
      <c r="F64" s="14">
        <v>30.925163850000008</v>
      </c>
      <c r="G64" s="14">
        <v>0</v>
      </c>
      <c r="H64" s="14">
        <v>0</v>
      </c>
      <c r="I64" s="14">
        <v>0</v>
      </c>
      <c r="J64" s="14">
        <v>0</v>
      </c>
      <c r="K64" s="14">
        <v>0</v>
      </c>
      <c r="L64" s="14">
        <v>0</v>
      </c>
      <c r="M64" s="14">
        <v>0</v>
      </c>
      <c r="N64" s="14">
        <v>0</v>
      </c>
      <c r="O64" s="14">
        <v>0</v>
      </c>
      <c r="P64" s="14">
        <v>0</v>
      </c>
    </row>
    <row r="65" spans="1:16" ht="13.5" thickBot="1">
      <c r="A65" s="9"/>
      <c r="B65" s="9" t="s">
        <v>70</v>
      </c>
      <c r="C65" s="10"/>
      <c r="D65" s="14">
        <v>31.02740206</v>
      </c>
      <c r="E65" s="14">
        <v>0</v>
      </c>
      <c r="F65" s="14">
        <v>32.997897620000003</v>
      </c>
      <c r="G65" s="14">
        <v>0</v>
      </c>
      <c r="H65" s="14">
        <v>0</v>
      </c>
      <c r="I65" s="14">
        <v>0</v>
      </c>
      <c r="J65" s="14">
        <v>0</v>
      </c>
      <c r="K65" s="14">
        <v>0</v>
      </c>
      <c r="L65" s="14">
        <v>0</v>
      </c>
      <c r="M65" s="14">
        <v>0</v>
      </c>
      <c r="N65" s="14">
        <v>0</v>
      </c>
      <c r="O65" s="14">
        <v>0</v>
      </c>
      <c r="P65" s="14">
        <v>0</v>
      </c>
    </row>
    <row r="66" spans="1:16" ht="13.5" thickBot="1">
      <c r="A66" s="9"/>
      <c r="B66" s="9" t="s">
        <v>71</v>
      </c>
      <c r="C66" s="10"/>
      <c r="D66" s="14">
        <v>28.7737208</v>
      </c>
      <c r="E66" s="14">
        <v>0</v>
      </c>
      <c r="F66" s="14">
        <v>30.601089080000001</v>
      </c>
      <c r="G66" s="14">
        <v>0</v>
      </c>
      <c r="H66" s="14">
        <v>0</v>
      </c>
      <c r="I66" s="14">
        <v>0</v>
      </c>
      <c r="J66" s="14">
        <v>0</v>
      </c>
      <c r="K66" s="14">
        <v>0</v>
      </c>
      <c r="L66" s="14">
        <v>0</v>
      </c>
      <c r="M66" s="14">
        <v>0</v>
      </c>
      <c r="N66" s="14">
        <v>0</v>
      </c>
      <c r="O66" s="14">
        <v>0</v>
      </c>
      <c r="P66" s="14">
        <v>0</v>
      </c>
    </row>
    <row r="67" spans="1:16" ht="13.5" thickBot="1">
      <c r="A67" s="9"/>
      <c r="B67" s="9" t="s">
        <v>72</v>
      </c>
      <c r="C67" s="10"/>
      <c r="D67" s="14">
        <v>31.273753589999991</v>
      </c>
      <c r="E67" s="14">
        <v>0</v>
      </c>
      <c r="F67" s="14">
        <v>33.720184089999997</v>
      </c>
      <c r="G67" s="14">
        <v>0</v>
      </c>
      <c r="H67" s="14">
        <v>0</v>
      </c>
      <c r="I67" s="14">
        <v>0</v>
      </c>
      <c r="J67" s="14">
        <v>0</v>
      </c>
      <c r="K67" s="14">
        <v>0</v>
      </c>
      <c r="L67" s="14">
        <v>0</v>
      </c>
      <c r="M67" s="14">
        <v>0</v>
      </c>
      <c r="N67" s="14">
        <v>0</v>
      </c>
      <c r="O67" s="14">
        <v>0</v>
      </c>
      <c r="P67" s="14">
        <v>0</v>
      </c>
    </row>
    <row r="68" spans="1:16" ht="13.5" thickBot="1">
      <c r="A68" s="9"/>
      <c r="B68" s="9" t="s">
        <v>73</v>
      </c>
      <c r="C68" s="10"/>
      <c r="D68" s="14">
        <v>29.002178590000003</v>
      </c>
      <c r="E68" s="14">
        <v>0</v>
      </c>
      <c r="F68" s="14">
        <v>31.270912190000008</v>
      </c>
      <c r="G68" s="14">
        <v>0</v>
      </c>
      <c r="H68" s="14">
        <v>0</v>
      </c>
      <c r="I68" s="14">
        <v>0</v>
      </c>
      <c r="J68" s="14">
        <v>0</v>
      </c>
      <c r="K68" s="14">
        <v>0</v>
      </c>
      <c r="L68" s="14">
        <v>0</v>
      </c>
      <c r="M68" s="14">
        <v>0</v>
      </c>
      <c r="N68" s="14">
        <v>0</v>
      </c>
      <c r="O68" s="14">
        <v>0</v>
      </c>
      <c r="P68" s="14">
        <v>0</v>
      </c>
    </row>
    <row r="69" spans="1:16" ht="13.5" thickBot="1">
      <c r="A69" s="9"/>
      <c r="B69" s="9" t="s">
        <v>74</v>
      </c>
      <c r="C69" s="10"/>
      <c r="D69" s="14">
        <v>13.366028529999998</v>
      </c>
      <c r="E69" s="14">
        <v>0</v>
      </c>
      <c r="F69" s="14">
        <v>33.502161149999985</v>
      </c>
      <c r="G69" s="14">
        <v>0</v>
      </c>
      <c r="H69" s="14">
        <v>0</v>
      </c>
      <c r="I69" s="14">
        <v>0</v>
      </c>
      <c r="J69" s="14">
        <v>0</v>
      </c>
      <c r="K69" s="14">
        <v>0</v>
      </c>
      <c r="L69" s="14">
        <v>0</v>
      </c>
      <c r="M69" s="14">
        <v>0</v>
      </c>
      <c r="N69" s="14">
        <v>0</v>
      </c>
      <c r="O69" s="14">
        <v>0</v>
      </c>
      <c r="P69" s="14">
        <v>0</v>
      </c>
    </row>
    <row r="70" spans="1:16" ht="13.5" thickBot="1">
      <c r="A70" s="9"/>
      <c r="B70" s="9" t="s">
        <v>75</v>
      </c>
      <c r="C70" s="10"/>
      <c r="D70" s="14">
        <v>12.395184519999999</v>
      </c>
      <c r="E70" s="14">
        <v>0</v>
      </c>
      <c r="F70" s="14">
        <v>31.068725279999999</v>
      </c>
      <c r="G70" s="14">
        <v>0</v>
      </c>
      <c r="H70" s="14">
        <v>0</v>
      </c>
      <c r="I70" s="14">
        <v>0</v>
      </c>
      <c r="J70" s="14">
        <v>0</v>
      </c>
      <c r="K70" s="14">
        <v>0</v>
      </c>
      <c r="L70" s="14">
        <v>0</v>
      </c>
      <c r="M70" s="14">
        <v>0</v>
      </c>
      <c r="N70" s="14">
        <v>0</v>
      </c>
      <c r="O70" s="14">
        <v>0</v>
      </c>
      <c r="P70" s="14">
        <v>0</v>
      </c>
    </row>
    <row r="71" spans="1:16" ht="13.5" thickBot="1">
      <c r="A71" s="9"/>
      <c r="B71" s="9"/>
      <c r="C71" s="10"/>
      <c r="D71" s="11"/>
      <c r="E71" s="11"/>
      <c r="F71" s="11"/>
      <c r="G71" s="11"/>
      <c r="H71" s="11"/>
      <c r="I71" s="11"/>
      <c r="J71" s="11"/>
      <c r="K71" s="11"/>
      <c r="L71" s="11"/>
      <c r="M71" s="11"/>
      <c r="N71" s="11"/>
      <c r="O71" s="11"/>
      <c r="P71" s="11"/>
    </row>
    <row r="72" spans="1:16" ht="13.5" thickBot="1">
      <c r="A72" s="9"/>
      <c r="B72" s="15" t="s">
        <v>76</v>
      </c>
      <c r="C72" s="10"/>
      <c r="D72" s="11"/>
      <c r="E72" s="11"/>
      <c r="F72" s="11"/>
      <c r="G72" s="11"/>
      <c r="H72" s="11"/>
      <c r="I72" s="11"/>
      <c r="J72" s="11"/>
      <c r="K72" s="11"/>
      <c r="L72" s="11"/>
      <c r="M72" s="11"/>
      <c r="N72" s="11"/>
      <c r="O72" s="11"/>
      <c r="P72" s="11"/>
    </row>
    <row r="73" spans="1:16" ht="13.5" thickBot="1">
      <c r="A73" s="9"/>
      <c r="B73" s="9"/>
      <c r="C73" s="10"/>
      <c r="D73" s="11"/>
      <c r="E73" s="11"/>
      <c r="F73" s="11"/>
      <c r="G73" s="11"/>
      <c r="H73" s="11"/>
      <c r="I73" s="11"/>
      <c r="J73" s="11"/>
      <c r="K73" s="11"/>
      <c r="L73" s="11"/>
      <c r="M73" s="11"/>
      <c r="N73" s="11"/>
      <c r="O73" s="11"/>
      <c r="P73" s="11"/>
    </row>
    <row r="74" spans="1:16" ht="13.5" thickBot="1">
      <c r="A74" s="9">
        <v>5.0999999999999996</v>
      </c>
      <c r="B74" s="9" t="s">
        <v>77</v>
      </c>
      <c r="C74" s="10" t="s">
        <v>32</v>
      </c>
      <c r="D74" s="11">
        <v>0</v>
      </c>
      <c r="E74" s="11">
        <v>0</v>
      </c>
      <c r="F74" s="11">
        <v>0</v>
      </c>
      <c r="G74" s="11">
        <v>0</v>
      </c>
      <c r="H74" s="11">
        <v>1.3285099999999999E-2</v>
      </c>
      <c r="I74" s="11">
        <v>0.43107651999999991</v>
      </c>
      <c r="J74" s="11">
        <v>0.16437987000000001</v>
      </c>
      <c r="K74" s="11">
        <v>5.3493704999999996E-2</v>
      </c>
      <c r="L74" s="11">
        <v>9.529149499999999E-2</v>
      </c>
      <c r="M74" s="11">
        <v>6.872077E-2</v>
      </c>
      <c r="N74" s="11">
        <v>8.4007500000000002E-3</v>
      </c>
      <c r="O74" s="11">
        <v>1.9116910000000004E-2</v>
      </c>
      <c r="P74" s="11">
        <v>1.5681450000000002E-3</v>
      </c>
    </row>
    <row r="75" spans="1:16" ht="13.5" thickBot="1">
      <c r="A75" s="9"/>
      <c r="B75" s="9"/>
      <c r="C75" s="10"/>
      <c r="D75" s="11"/>
      <c r="E75" s="11"/>
      <c r="F75" s="11"/>
      <c r="G75" s="11"/>
      <c r="H75" s="11"/>
      <c r="I75" s="11"/>
      <c r="J75" s="11"/>
      <c r="K75" s="11"/>
      <c r="L75" s="11"/>
      <c r="M75" s="11"/>
      <c r="N75" s="11"/>
      <c r="O75" s="11"/>
      <c r="P75" s="11"/>
    </row>
    <row r="76" spans="1:16" ht="13.5" thickBot="1">
      <c r="A76" s="9">
        <v>5.2</v>
      </c>
      <c r="B76" s="9" t="s">
        <v>78</v>
      </c>
      <c r="C76" s="10" t="s">
        <v>32</v>
      </c>
      <c r="D76" s="11">
        <v>154.73691276999998</v>
      </c>
      <c r="E76" s="11">
        <v>8.42170095</v>
      </c>
      <c r="F76" s="11">
        <v>3.2243953920000004</v>
      </c>
      <c r="G76" s="11">
        <v>2.3606826410000004</v>
      </c>
      <c r="H76" s="11">
        <v>0.42900822000000066</v>
      </c>
      <c r="I76" s="16">
        <v>3.6578990000000005E-3</v>
      </c>
      <c r="J76" s="16">
        <v>9.7230000000000005E-4</v>
      </c>
      <c r="K76" s="16">
        <v>4.6186199999999995E-4</v>
      </c>
      <c r="L76" s="16">
        <v>8.2658000000000088E-5</v>
      </c>
      <c r="M76" s="16">
        <v>5.4253099999999974E-4</v>
      </c>
      <c r="N76" s="16">
        <v>1.4679999999999999E-4</v>
      </c>
      <c r="O76" s="16">
        <v>1.82034E-4</v>
      </c>
      <c r="P76" s="16">
        <v>5.5999999999999983E-7</v>
      </c>
    </row>
    <row r="77" spans="1:16" ht="13.5" thickBot="1">
      <c r="A77" s="9"/>
      <c r="B77" s="9"/>
      <c r="C77" s="10"/>
      <c r="D77" s="11"/>
      <c r="E77" s="11"/>
      <c r="F77" s="11"/>
      <c r="G77" s="11"/>
      <c r="H77" s="11"/>
      <c r="I77" s="11"/>
      <c r="J77" s="11"/>
      <c r="K77" s="11"/>
      <c r="L77" s="11"/>
      <c r="M77" s="11"/>
      <c r="N77" s="11"/>
      <c r="O77" s="11"/>
      <c r="P77" s="11"/>
    </row>
    <row r="78" spans="1:16" ht="13.5" thickBot="1">
      <c r="A78" s="9">
        <v>5.3</v>
      </c>
      <c r="B78" s="9" t="s">
        <v>79</v>
      </c>
      <c r="C78" s="10" t="s">
        <v>32</v>
      </c>
      <c r="D78" s="11">
        <v>0.17213662999999998</v>
      </c>
      <c r="E78" s="11">
        <v>1.0205555E-2</v>
      </c>
      <c r="F78" s="11">
        <v>2.2955312000000002E-2</v>
      </c>
      <c r="G78" s="11">
        <v>6.4695549999999991E-2</v>
      </c>
      <c r="H78" s="11">
        <v>0.47134157799999998</v>
      </c>
      <c r="I78" s="11">
        <v>24.063906240999998</v>
      </c>
      <c r="J78" s="11">
        <v>13.354554440999999</v>
      </c>
      <c r="K78" s="11">
        <v>4.3783436169999996</v>
      </c>
      <c r="L78" s="11">
        <v>2.5911710260000005</v>
      </c>
      <c r="M78" s="11">
        <v>3.6232136840000004</v>
      </c>
      <c r="N78" s="11">
        <v>0.95084652999999997</v>
      </c>
      <c r="O78" s="11">
        <v>0.90071812699999998</v>
      </c>
      <c r="P78" s="11">
        <v>2.4496859999999999E-2</v>
      </c>
    </row>
    <row r="79" spans="1:16" ht="13.5" thickBot="1">
      <c r="A79" s="9"/>
      <c r="B79" s="9"/>
      <c r="C79" s="10"/>
      <c r="D79" s="11"/>
      <c r="E79" s="11"/>
      <c r="F79" s="11"/>
      <c r="G79" s="11"/>
      <c r="H79" s="11"/>
      <c r="I79" s="11"/>
      <c r="J79" s="11"/>
      <c r="K79" s="11"/>
      <c r="L79" s="11"/>
      <c r="M79" s="11"/>
      <c r="N79" s="11"/>
      <c r="O79" s="11"/>
      <c r="P79" s="11"/>
    </row>
    <row r="80" spans="1:16" ht="13.5" thickBot="1">
      <c r="A80" s="9">
        <v>5.4</v>
      </c>
      <c r="B80" s="9" t="s">
        <v>80</v>
      </c>
      <c r="C80" s="10" t="s">
        <v>32</v>
      </c>
      <c r="D80" s="16">
        <v>-2.0987799999999999E-4</v>
      </c>
      <c r="E80" s="16">
        <v>-2.7554899999999999E-4</v>
      </c>
      <c r="F80" s="11">
        <v>0</v>
      </c>
      <c r="G80" s="16">
        <v>2.553E-6</v>
      </c>
      <c r="H80" s="11">
        <v>0</v>
      </c>
      <c r="I80" s="11">
        <v>0</v>
      </c>
      <c r="J80" s="11">
        <v>0</v>
      </c>
      <c r="K80" s="11">
        <v>0</v>
      </c>
      <c r="L80" s="11">
        <v>0</v>
      </c>
      <c r="M80" s="11">
        <v>0</v>
      </c>
      <c r="N80" s="11">
        <v>0</v>
      </c>
      <c r="O80" s="11">
        <v>0</v>
      </c>
      <c r="P80" s="11">
        <v>0</v>
      </c>
    </row>
    <row r="81" spans="1:16" ht="13.5" thickBot="1">
      <c r="A81" s="9"/>
      <c r="B81" s="9"/>
      <c r="C81" s="10"/>
      <c r="D81" s="11"/>
      <c r="E81" s="11"/>
      <c r="F81" s="11"/>
      <c r="G81" s="11"/>
      <c r="H81" s="11"/>
      <c r="I81" s="11"/>
      <c r="J81" s="11"/>
      <c r="K81" s="11"/>
      <c r="L81" s="11"/>
      <c r="M81" s="11"/>
      <c r="N81" s="11"/>
      <c r="O81" s="11"/>
      <c r="P81" s="11"/>
    </row>
    <row r="82" spans="1:16" ht="13.5" thickBot="1">
      <c r="A82" s="9">
        <v>5.5</v>
      </c>
      <c r="B82" s="12" t="s">
        <v>125</v>
      </c>
      <c r="C82" s="16" t="s">
        <v>32</v>
      </c>
      <c r="D82" s="16">
        <v>7.1100000000000005E-7</v>
      </c>
      <c r="E82" s="16">
        <v>1.2311300000000002E-3</v>
      </c>
      <c r="F82" s="16">
        <v>4.8652599999999997E-3</v>
      </c>
      <c r="G82" s="11">
        <v>2.2352781999999991E-2</v>
      </c>
      <c r="H82" s="11">
        <v>1.3540635000000001E-2</v>
      </c>
      <c r="I82" s="16">
        <v>2.9167720000000002E-3</v>
      </c>
      <c r="J82" s="11">
        <v>0</v>
      </c>
      <c r="K82" s="16">
        <v>1.269226E-3</v>
      </c>
      <c r="L82" s="11">
        <v>5.3486039999999999E-3</v>
      </c>
      <c r="M82" s="16">
        <v>1.90194E-4</v>
      </c>
      <c r="N82" s="16">
        <v>2.5257809999999999E-3</v>
      </c>
      <c r="O82" s="16">
        <v>1.4694860000000001E-3</v>
      </c>
      <c r="P82" s="16">
        <v>4.3899999999999995E-7</v>
      </c>
    </row>
    <row r="83" spans="1:16" ht="13.5" thickBot="1">
      <c r="A83" s="9"/>
      <c r="B83" s="9"/>
      <c r="C83" s="10"/>
      <c r="D83" s="11"/>
      <c r="E83" s="11"/>
      <c r="F83" s="11"/>
      <c r="G83" s="11"/>
      <c r="H83" s="11"/>
      <c r="I83" s="11"/>
      <c r="J83" s="11"/>
      <c r="K83" s="11"/>
      <c r="L83" s="11"/>
      <c r="M83" s="11"/>
      <c r="N83" s="11"/>
      <c r="O83" s="11"/>
      <c r="P83" s="11"/>
    </row>
    <row r="84" spans="1:16" ht="13.5" thickBot="1">
      <c r="A84" s="9"/>
      <c r="B84" s="9" t="s">
        <v>81</v>
      </c>
      <c r="C84" s="10" t="s">
        <v>32</v>
      </c>
      <c r="D84" s="11">
        <f t="shared" ref="D84:M84" si="1">SUM(D73:D83)</f>
        <v>154.90884023300001</v>
      </c>
      <c r="E84" s="11">
        <f>SUM(E73:E83)</f>
        <v>8.4328620860000019</v>
      </c>
      <c r="F84" s="11">
        <f t="shared" si="1"/>
        <v>3.2522159640000003</v>
      </c>
      <c r="G84" s="11">
        <f>SUM(G73:G83)</f>
        <v>2.4477335260000004</v>
      </c>
      <c r="H84" s="11">
        <f t="shared" si="1"/>
        <v>0.92717553300000066</v>
      </c>
      <c r="I84" s="11">
        <f t="shared" si="1"/>
        <v>24.501557431999998</v>
      </c>
      <c r="J84" s="11">
        <f t="shared" si="1"/>
        <v>13.519906611</v>
      </c>
      <c r="K84" s="11">
        <f t="shared" si="1"/>
        <v>4.4335684099999995</v>
      </c>
      <c r="L84" s="11">
        <f>SUM(L73:L83)</f>
        <v>2.6918937830000003</v>
      </c>
      <c r="M84" s="11">
        <f t="shared" si="1"/>
        <v>3.6926671790000003</v>
      </c>
      <c r="N84" s="11">
        <f>SUM(N73:N83)</f>
        <v>0.96191986099999993</v>
      </c>
      <c r="O84" s="11">
        <f>SUM(O73:O83)</f>
        <v>0.92148655699999993</v>
      </c>
      <c r="P84" s="11">
        <f>SUM(P73:P83)</f>
        <v>2.6066004E-2</v>
      </c>
    </row>
    <row r="85" spans="1:16" ht="13.5" thickBot="1">
      <c r="A85" s="9"/>
      <c r="B85" s="17" t="s">
        <v>82</v>
      </c>
      <c r="C85" s="10"/>
      <c r="D85" s="11"/>
      <c r="E85" s="11"/>
      <c r="F85" s="11"/>
      <c r="G85" s="11"/>
      <c r="H85" s="11"/>
      <c r="I85" s="11"/>
      <c r="J85" s="11"/>
      <c r="K85" s="11"/>
      <c r="L85" s="11"/>
      <c r="M85" s="11"/>
      <c r="N85" s="11"/>
      <c r="O85" s="11"/>
      <c r="P85" s="11"/>
    </row>
    <row r="86" spans="1:16" ht="13.5" thickBot="1">
      <c r="A86" s="9"/>
      <c r="B86" s="9"/>
      <c r="C86" s="10"/>
      <c r="D86" s="11"/>
      <c r="E86" s="11"/>
      <c r="F86" s="11"/>
      <c r="G86" s="11"/>
      <c r="H86" s="11"/>
      <c r="I86" s="11"/>
      <c r="J86" s="11"/>
      <c r="K86" s="11"/>
      <c r="L86" s="11"/>
      <c r="M86" s="11"/>
      <c r="N86" s="11"/>
      <c r="O86" s="11"/>
      <c r="P86" s="11"/>
    </row>
    <row r="87" spans="1:16" ht="13.5" thickBot="1">
      <c r="A87" s="9">
        <v>6.1</v>
      </c>
      <c r="B87" s="9" t="s">
        <v>83</v>
      </c>
      <c r="C87" s="10" t="s">
        <v>32</v>
      </c>
      <c r="D87" s="11">
        <v>5.0274634220000003</v>
      </c>
      <c r="E87" s="11">
        <v>0.33992841000000001</v>
      </c>
      <c r="F87" s="11">
        <v>1.5937960000000001E-2</v>
      </c>
      <c r="G87" s="11">
        <v>6.7500025000000005E-2</v>
      </c>
      <c r="H87" s="11">
        <v>0.103784442</v>
      </c>
      <c r="I87" s="11">
        <v>2.1271557240000001</v>
      </c>
      <c r="J87" s="11">
        <v>1.0187822130000002</v>
      </c>
      <c r="K87" s="11">
        <v>0.30658996899999996</v>
      </c>
      <c r="L87" s="11">
        <v>0.23474412099999997</v>
      </c>
      <c r="M87" s="11">
        <v>0.29689123000000001</v>
      </c>
      <c r="N87" s="11">
        <v>6.3661339999999997E-2</v>
      </c>
      <c r="O87" s="11">
        <v>4.9552911000000005E-2</v>
      </c>
      <c r="P87" s="16">
        <v>2.0722000000000002E-3</v>
      </c>
    </row>
    <row r="88" spans="1:16" ht="13.5" thickBot="1">
      <c r="A88" s="9"/>
      <c r="B88" s="9"/>
      <c r="C88" s="10"/>
      <c r="D88" s="11"/>
      <c r="E88" s="11"/>
      <c r="F88" s="11"/>
      <c r="G88" s="11"/>
      <c r="H88" s="11"/>
      <c r="I88" s="11"/>
      <c r="J88" s="11"/>
      <c r="K88" s="11"/>
      <c r="L88" s="11"/>
      <c r="M88" s="11"/>
      <c r="N88" s="11"/>
      <c r="O88" s="11"/>
      <c r="P88" s="11"/>
    </row>
    <row r="89" spans="1:16" ht="13.5" thickBot="1">
      <c r="A89" s="9">
        <v>6.2</v>
      </c>
      <c r="B89" s="9" t="s">
        <v>84</v>
      </c>
      <c r="C89" s="10" t="s">
        <v>32</v>
      </c>
      <c r="D89" s="11">
        <v>0</v>
      </c>
      <c r="E89" s="11">
        <v>0</v>
      </c>
      <c r="F89" s="11">
        <v>0</v>
      </c>
      <c r="G89" s="11">
        <v>0</v>
      </c>
      <c r="H89" s="11">
        <v>0</v>
      </c>
      <c r="I89" s="11">
        <v>0</v>
      </c>
      <c r="J89" s="11">
        <v>0</v>
      </c>
      <c r="K89" s="11">
        <v>0</v>
      </c>
      <c r="L89" s="11">
        <v>0</v>
      </c>
      <c r="M89" s="11">
        <v>0</v>
      </c>
      <c r="N89" s="11">
        <v>0</v>
      </c>
      <c r="O89" s="11">
        <v>0</v>
      </c>
      <c r="P89" s="11">
        <v>0</v>
      </c>
    </row>
    <row r="90" spans="1:16" ht="13.5" thickBot="1">
      <c r="A90" s="9"/>
      <c r="B90" s="9"/>
      <c r="C90" s="10"/>
      <c r="D90" s="11"/>
      <c r="E90" s="11"/>
      <c r="F90" s="11"/>
      <c r="G90" s="11"/>
      <c r="H90" s="11"/>
      <c r="I90" s="11"/>
      <c r="J90" s="11"/>
      <c r="K90" s="11"/>
      <c r="L90" s="11"/>
      <c r="M90" s="11"/>
      <c r="N90" s="11"/>
      <c r="O90" s="11"/>
      <c r="P90" s="11"/>
    </row>
    <row r="91" spans="1:16">
      <c r="A91" s="18">
        <v>6.3</v>
      </c>
      <c r="B91" s="18" t="s">
        <v>85</v>
      </c>
      <c r="C91" s="18" t="s">
        <v>32</v>
      </c>
      <c r="D91" s="19">
        <v>7.7802799270000005</v>
      </c>
      <c r="E91" s="20">
        <v>0.58864100900000005</v>
      </c>
      <c r="F91" s="20">
        <v>8.3930997000000007E-2</v>
      </c>
      <c r="G91" s="20">
        <v>0.13815406199999999</v>
      </c>
      <c r="H91" s="20">
        <v>0.19162037900000001</v>
      </c>
      <c r="I91" s="20">
        <v>2.8663246230000001</v>
      </c>
      <c r="J91" s="20">
        <v>1.3759889390000002</v>
      </c>
      <c r="K91" s="20">
        <v>0.44842993499999989</v>
      </c>
      <c r="L91" s="20">
        <v>0.35799040599999998</v>
      </c>
      <c r="M91" s="20">
        <v>0.37781918800000003</v>
      </c>
      <c r="N91" s="20">
        <v>0.10855938400000001</v>
      </c>
      <c r="O91" s="20">
        <v>9.0189617999999999E-2</v>
      </c>
      <c r="P91" s="20">
        <v>4.3575209999999996E-3</v>
      </c>
    </row>
    <row r="92" spans="1:16">
      <c r="A92" s="18"/>
      <c r="B92" s="18"/>
      <c r="C92" s="18"/>
      <c r="D92" s="20"/>
      <c r="E92" s="20"/>
      <c r="F92" s="20"/>
      <c r="G92" s="21"/>
      <c r="H92" s="20"/>
      <c r="I92" s="20"/>
      <c r="J92" s="20"/>
      <c r="K92" s="20"/>
      <c r="L92" s="20"/>
      <c r="M92" s="20"/>
      <c r="N92" s="21"/>
      <c r="O92" s="20"/>
      <c r="P92" s="20"/>
    </row>
    <row r="93" spans="1:16">
      <c r="A93" s="18">
        <v>6.4</v>
      </c>
      <c r="B93" s="18" t="s">
        <v>86</v>
      </c>
      <c r="C93" s="18" t="s">
        <v>87</v>
      </c>
      <c r="D93" s="22">
        <f t="shared" ref="D93:P93" si="2">+D87/D169*365/D170</f>
        <v>2.9311026377351157E-3</v>
      </c>
      <c r="E93" s="22">
        <f>+E87/E169*365/E170</f>
        <v>3.9573288831816749E-3</v>
      </c>
      <c r="F93" s="22">
        <f t="shared" si="2"/>
        <v>4.5742459865833309E-4</v>
      </c>
      <c r="G93" s="22">
        <f>+G87/G169*365/G170</f>
        <v>2.7590785820498787E-3</v>
      </c>
      <c r="H93" s="22">
        <f t="shared" si="2"/>
        <v>1.3746440557453927E-2</v>
      </c>
      <c r="I93" s="22">
        <f t="shared" si="2"/>
        <v>2.1024630888205095E-2</v>
      </c>
      <c r="J93" s="22">
        <f t="shared" si="2"/>
        <v>2.2000464921122141E-2</v>
      </c>
      <c r="K93" s="22">
        <f>+K87/K169*365/K170</f>
        <v>1.9723504928045862E-2</v>
      </c>
      <c r="L93" s="22">
        <f>+L87/L169*365/L170</f>
        <v>1.8910144330573551E-2</v>
      </c>
      <c r="M93" s="22">
        <f t="shared" si="2"/>
        <v>2.3414163654364283E-2</v>
      </c>
      <c r="N93" s="22">
        <f t="shared" si="2"/>
        <v>1.7000557599540028E-2</v>
      </c>
      <c r="O93" s="22">
        <f t="shared" si="2"/>
        <v>1.5773858859101823E-2</v>
      </c>
      <c r="P93" s="22">
        <f t="shared" si="2"/>
        <v>7.5001504242736133E-3</v>
      </c>
    </row>
    <row r="94" spans="1:16">
      <c r="A94" s="18"/>
      <c r="B94" s="18"/>
      <c r="C94" s="18"/>
      <c r="D94" s="22"/>
      <c r="E94" s="22"/>
      <c r="F94" s="22"/>
      <c r="G94" s="22"/>
      <c r="H94" s="22"/>
      <c r="I94" s="22"/>
      <c r="J94" s="22"/>
      <c r="K94" s="22"/>
      <c r="L94" s="22"/>
      <c r="M94" s="22"/>
      <c r="N94" s="22"/>
      <c r="O94" s="22"/>
      <c r="P94" s="22"/>
    </row>
    <row r="95" spans="1:16" ht="13.5" thickBot="1">
      <c r="A95" s="9"/>
      <c r="B95" s="9" t="s">
        <v>88</v>
      </c>
      <c r="C95" s="9" t="s">
        <v>87</v>
      </c>
      <c r="D95" s="23">
        <f t="shared" ref="D95:P95" si="3">+D91/D169*365/D170</f>
        <v>4.5360447410824085E-3</v>
      </c>
      <c r="E95" s="23">
        <f>+E91/E169*365/E170</f>
        <v>6.8527548690058126E-3</v>
      </c>
      <c r="F95" s="23">
        <f t="shared" si="3"/>
        <v>2.4088467167516269E-3</v>
      </c>
      <c r="G95" s="23">
        <f>+G91/G169*365/G170</f>
        <v>5.6470781083027893E-3</v>
      </c>
      <c r="H95" s="23">
        <f t="shared" si="3"/>
        <v>2.5380472243809838E-2</v>
      </c>
      <c r="I95" s="23">
        <f t="shared" si="3"/>
        <v>2.8330515027374936E-2</v>
      </c>
      <c r="J95" s="23">
        <f t="shared" si="3"/>
        <v>2.9714296144981452E-2</v>
      </c>
      <c r="K95" s="23">
        <f>+K91/K169*365/K170</f>
        <v>2.8848334672214225E-2</v>
      </c>
      <c r="L95" s="23">
        <f>+L91/L169*365/L170</f>
        <v>2.8838422949985714E-2</v>
      </c>
      <c r="M95" s="23">
        <f t="shared" si="3"/>
        <v>2.9796502576351025E-2</v>
      </c>
      <c r="N95" s="23">
        <f t="shared" si="3"/>
        <v>2.8990436906646714E-2</v>
      </c>
      <c r="O95" s="23">
        <f t="shared" si="3"/>
        <v>2.8709479951406065E-2</v>
      </c>
      <c r="P95" s="23">
        <f t="shared" si="3"/>
        <v>1.5771674055077296E-2</v>
      </c>
    </row>
    <row r="96" spans="1:16">
      <c r="A96" s="24">
        <v>7.1</v>
      </c>
      <c r="B96" s="25" t="s">
        <v>89</v>
      </c>
      <c r="C96" s="24" t="s">
        <v>87</v>
      </c>
      <c r="D96" s="26"/>
      <c r="E96" s="26"/>
      <c r="F96" s="26"/>
      <c r="G96" s="26"/>
      <c r="H96" s="26"/>
      <c r="I96" s="26"/>
      <c r="J96" s="26"/>
      <c r="K96" s="26"/>
      <c r="L96" s="26"/>
      <c r="M96" s="26"/>
      <c r="N96" s="26"/>
      <c r="O96" s="26"/>
      <c r="P96" s="26"/>
    </row>
    <row r="97" spans="1:16">
      <c r="A97" s="18"/>
      <c r="B97" s="18" t="s">
        <v>39</v>
      </c>
      <c r="C97" s="18"/>
      <c r="D97" s="20">
        <v>0</v>
      </c>
      <c r="E97" s="27">
        <f>+(E34/E15)-1</f>
        <v>4.6091315742297745E-2</v>
      </c>
      <c r="F97" s="20">
        <v>0</v>
      </c>
      <c r="G97" s="27">
        <f>+(G34/G15)-1</f>
        <v>4.6257161285427006E-2</v>
      </c>
      <c r="H97" s="27">
        <f t="shared" ref="H97:P97" si="4">+(H34/H15)-1</f>
        <v>6.5736585936243985E-2</v>
      </c>
      <c r="I97" s="27">
        <f t="shared" si="4"/>
        <v>0.12981455064194014</v>
      </c>
      <c r="J97" s="27">
        <f t="shared" si="4"/>
        <v>0.11487303506650548</v>
      </c>
      <c r="K97" s="27">
        <f>+(K34/K15)-1</f>
        <v>0.17832436587240585</v>
      </c>
      <c r="L97" s="27">
        <f>+(L34/L15)-1</f>
        <v>0.13268608414239491</v>
      </c>
      <c r="M97" s="27">
        <f t="shared" si="4"/>
        <v>0.14347279583408157</v>
      </c>
      <c r="N97" s="27">
        <f t="shared" si="4"/>
        <v>0.12961762799740773</v>
      </c>
      <c r="O97" s="27">
        <f t="shared" si="4"/>
        <v>0.16091245376078911</v>
      </c>
      <c r="P97" s="27">
        <f t="shared" si="4"/>
        <v>6.3568447974155395E-2</v>
      </c>
    </row>
    <row r="98" spans="1:16">
      <c r="A98" s="18"/>
      <c r="B98" s="18" t="s">
        <v>42</v>
      </c>
      <c r="C98" s="18"/>
      <c r="D98" s="20">
        <v>0</v>
      </c>
      <c r="E98" s="27">
        <f>+(E37/E18)-1</f>
        <v>4.7011993974450883E-2</v>
      </c>
      <c r="F98" s="20">
        <v>0</v>
      </c>
      <c r="G98" s="27">
        <f>+(G37/G18)-1</f>
        <v>4.806722182902412E-2</v>
      </c>
      <c r="H98" s="27">
        <f t="shared" ref="H98:P98" si="5">+(H37/H18)-1</f>
        <v>6.9185341342266282E-2</v>
      </c>
      <c r="I98" s="27">
        <f t="shared" si="5"/>
        <v>0.13055325198436218</v>
      </c>
      <c r="J98" s="27">
        <f t="shared" si="5"/>
        <v>0.11579369857515553</v>
      </c>
      <c r="K98" s="27">
        <f>+(K37/K18)-1</f>
        <v>0.18022145857197391</v>
      </c>
      <c r="L98" s="27">
        <f>+(L37/L18)-1</f>
        <v>0.1353944562899787</v>
      </c>
      <c r="M98" s="27">
        <f t="shared" si="5"/>
        <v>0.14441856298154443</v>
      </c>
      <c r="N98" s="27">
        <f t="shared" si="5"/>
        <v>0.14184397163120566</v>
      </c>
      <c r="O98" s="27">
        <f t="shared" si="5"/>
        <v>0.16350275566442152</v>
      </c>
      <c r="P98" s="27">
        <f t="shared" si="5"/>
        <v>6.6758545386756296E-2</v>
      </c>
    </row>
    <row r="99" spans="1:16">
      <c r="A99" s="18"/>
      <c r="B99" s="18" t="s">
        <v>45</v>
      </c>
      <c r="C99" s="18"/>
      <c r="D99" s="27">
        <f>+D40/D21-1</f>
        <v>3.9594006026673734E-2</v>
      </c>
      <c r="E99" s="20">
        <v>0</v>
      </c>
      <c r="F99" s="27">
        <f>+F40/F21-1</f>
        <v>4.2737550334370544E-2</v>
      </c>
      <c r="G99" s="20">
        <v>0</v>
      </c>
      <c r="H99" s="20">
        <v>0</v>
      </c>
      <c r="I99" s="20">
        <v>0</v>
      </c>
      <c r="J99" s="20">
        <v>0</v>
      </c>
      <c r="K99" s="20">
        <v>0</v>
      </c>
      <c r="L99" s="20">
        <v>0</v>
      </c>
      <c r="M99" s="20">
        <v>0</v>
      </c>
      <c r="N99" s="20">
        <v>0</v>
      </c>
      <c r="O99" s="20">
        <v>0</v>
      </c>
      <c r="P99" s="20">
        <v>0</v>
      </c>
    </row>
    <row r="100" spans="1:16">
      <c r="A100" s="18"/>
      <c r="B100" s="18" t="s">
        <v>48</v>
      </c>
      <c r="C100" s="18"/>
      <c r="D100" s="27">
        <f>+(D43/D24)-1</f>
        <v>4.3229970919310245E-2</v>
      </c>
      <c r="E100" s="20">
        <v>0</v>
      </c>
      <c r="F100" s="28" t="s">
        <v>90</v>
      </c>
      <c r="G100" s="20">
        <v>0</v>
      </c>
      <c r="H100" s="20">
        <v>0</v>
      </c>
      <c r="I100" s="20">
        <v>0</v>
      </c>
      <c r="J100" s="20">
        <v>0</v>
      </c>
      <c r="K100" s="20">
        <v>0</v>
      </c>
      <c r="L100" s="20">
        <v>0</v>
      </c>
      <c r="M100" s="20">
        <v>0</v>
      </c>
      <c r="N100" s="20">
        <v>0</v>
      </c>
      <c r="O100" s="20">
        <v>0</v>
      </c>
      <c r="P100" s="20">
        <v>0</v>
      </c>
    </row>
    <row r="101" spans="1:16">
      <c r="A101" s="18"/>
      <c r="B101" s="18" t="s">
        <v>50</v>
      </c>
      <c r="C101" s="18"/>
      <c r="D101" s="27">
        <f>+D45/D26-1</f>
        <v>4.3750167788905392E-2</v>
      </c>
      <c r="E101" s="20">
        <v>0</v>
      </c>
      <c r="F101" s="27">
        <f>+F45/F26-1</f>
        <v>4.6905722046958864E-2</v>
      </c>
      <c r="G101" s="20">
        <v>0</v>
      </c>
      <c r="H101" s="20">
        <v>0</v>
      </c>
      <c r="I101" s="20">
        <v>0</v>
      </c>
      <c r="J101" s="20">
        <v>0</v>
      </c>
      <c r="K101" s="20">
        <v>0</v>
      </c>
      <c r="L101" s="20">
        <v>0</v>
      </c>
      <c r="M101" s="20">
        <v>0</v>
      </c>
      <c r="N101" s="20">
        <v>0</v>
      </c>
      <c r="O101" s="20">
        <v>0</v>
      </c>
      <c r="P101" s="20">
        <v>0</v>
      </c>
    </row>
    <row r="102" spans="1:16">
      <c r="A102" s="18"/>
      <c r="B102" s="18" t="s">
        <v>53</v>
      </c>
      <c r="C102" s="18"/>
      <c r="D102" s="27">
        <f>+D48/D29-1</f>
        <v>4.4010899710131168E-2</v>
      </c>
      <c r="E102" s="20">
        <v>0</v>
      </c>
      <c r="F102" s="27">
        <f>+F48/F29-1</f>
        <v>4.7604986277638872E-2</v>
      </c>
      <c r="G102" s="20">
        <v>0</v>
      </c>
      <c r="H102" s="20">
        <v>0</v>
      </c>
      <c r="I102" s="20">
        <v>0</v>
      </c>
      <c r="J102" s="20">
        <v>0</v>
      </c>
      <c r="K102" s="20">
        <v>0</v>
      </c>
      <c r="L102" s="20">
        <v>0</v>
      </c>
      <c r="M102" s="20">
        <v>0</v>
      </c>
      <c r="N102" s="20">
        <v>0</v>
      </c>
      <c r="O102" s="20">
        <v>0</v>
      </c>
      <c r="P102" s="20">
        <v>0</v>
      </c>
    </row>
    <row r="103" spans="1:16">
      <c r="A103" s="18"/>
      <c r="B103" s="18" t="s">
        <v>91</v>
      </c>
      <c r="C103" s="18"/>
      <c r="D103" s="27">
        <v>4.3240181268882072E-2</v>
      </c>
      <c r="E103" s="27">
        <v>5.2723332280712354E-2</v>
      </c>
      <c r="F103" s="27">
        <v>4.3240181268882072E-2</v>
      </c>
      <c r="G103" s="27">
        <v>7.8868212633263601E-2</v>
      </c>
      <c r="H103" s="27">
        <v>5.57E-2</v>
      </c>
      <c r="I103" s="27">
        <v>8.7861026372761275E-2</v>
      </c>
      <c r="J103" s="27">
        <v>8.7861026372761275E-2</v>
      </c>
      <c r="K103" s="27">
        <v>0.13863272115814085</v>
      </c>
      <c r="L103" s="27">
        <v>0.10647754822934585</v>
      </c>
      <c r="M103" s="27">
        <v>7.3716489244246564E-2</v>
      </c>
      <c r="N103" s="27">
        <v>0.18448851179588854</v>
      </c>
      <c r="O103" s="27">
        <v>8.7861026372761275E-2</v>
      </c>
      <c r="P103" s="27">
        <v>6.6065689031739705E-2</v>
      </c>
    </row>
    <row r="104" spans="1:16">
      <c r="A104" s="18"/>
      <c r="B104" s="18"/>
      <c r="C104" s="18"/>
      <c r="D104" s="29"/>
      <c r="E104" s="29"/>
      <c r="F104" s="20"/>
      <c r="G104" s="21"/>
      <c r="H104" s="20"/>
      <c r="I104" s="20"/>
      <c r="J104" s="20"/>
      <c r="K104" s="20"/>
      <c r="L104" s="20"/>
      <c r="M104" s="20"/>
      <c r="N104" s="21"/>
      <c r="O104" s="20"/>
      <c r="P104" s="20"/>
    </row>
    <row r="105" spans="1:16">
      <c r="A105" s="18">
        <v>7.2</v>
      </c>
      <c r="B105" s="18" t="s">
        <v>92</v>
      </c>
      <c r="C105" s="18"/>
      <c r="D105" s="20"/>
      <c r="E105" s="20"/>
      <c r="F105" s="20"/>
      <c r="G105" s="21"/>
      <c r="H105" s="20"/>
      <c r="I105" s="20"/>
      <c r="J105" s="20"/>
      <c r="K105" s="20"/>
      <c r="L105" s="20"/>
      <c r="M105" s="20"/>
      <c r="N105" s="21"/>
      <c r="O105" s="20"/>
      <c r="P105" s="20"/>
    </row>
    <row r="106" spans="1:16" ht="13.5" thickBot="1">
      <c r="A106" s="18"/>
      <c r="B106" s="18" t="s">
        <v>93</v>
      </c>
      <c r="C106" s="9"/>
      <c r="D106" s="20"/>
      <c r="E106" s="11"/>
      <c r="F106" s="11"/>
      <c r="G106" s="27"/>
      <c r="H106" s="11"/>
      <c r="I106" s="11"/>
      <c r="J106" s="11"/>
      <c r="K106" s="11"/>
      <c r="L106" s="11"/>
      <c r="M106" s="11"/>
      <c r="N106" s="27"/>
      <c r="O106" s="11"/>
      <c r="P106" s="11"/>
    </row>
    <row r="107" spans="1:16">
      <c r="A107" s="30" t="s">
        <v>94</v>
      </c>
      <c r="B107" s="31" t="s">
        <v>95</v>
      </c>
      <c r="C107" s="24" t="s">
        <v>87</v>
      </c>
      <c r="D107" s="26"/>
      <c r="E107" s="26"/>
      <c r="F107" s="26"/>
      <c r="G107" s="26"/>
      <c r="H107" s="26"/>
      <c r="I107" s="26"/>
      <c r="J107" s="26"/>
      <c r="K107" s="26"/>
      <c r="L107" s="26"/>
      <c r="M107" s="26"/>
      <c r="N107" s="32"/>
      <c r="O107" s="26"/>
      <c r="P107" s="26"/>
    </row>
    <row r="108" spans="1:16">
      <c r="A108" s="30"/>
      <c r="B108" s="18" t="s">
        <v>39</v>
      </c>
      <c r="C108" s="18"/>
      <c r="D108" s="27"/>
      <c r="E108" s="27">
        <v>9.6675057152012522E-2</v>
      </c>
      <c r="F108" s="27"/>
      <c r="G108" s="27">
        <v>8.4534822086356431E-2</v>
      </c>
      <c r="H108" s="27">
        <v>0.13927917226310482</v>
      </c>
      <c r="I108" s="27">
        <v>0.41113585746102466</v>
      </c>
      <c r="J108" s="27">
        <v>0.37236417762341834</v>
      </c>
      <c r="K108" s="27">
        <v>0.65550755939524841</v>
      </c>
      <c r="L108" s="27">
        <v>0.47007350367518375</v>
      </c>
      <c r="M108" s="27">
        <v>0.40573951434878586</v>
      </c>
      <c r="N108" s="27">
        <v>0.35011618900077446</v>
      </c>
      <c r="O108" s="27">
        <v>0.51854838709677398</v>
      </c>
      <c r="P108" s="27">
        <v>0.26471600412968499</v>
      </c>
    </row>
    <row r="109" spans="1:16">
      <c r="A109" s="30"/>
      <c r="B109" s="18" t="s">
        <v>42</v>
      </c>
      <c r="C109" s="18"/>
      <c r="D109" s="20">
        <v>0</v>
      </c>
      <c r="E109" s="27">
        <v>9.8299454276079334E-2</v>
      </c>
      <c r="F109" s="20">
        <v>0</v>
      </c>
      <c r="G109" s="27">
        <v>8.8622252952780922E-2</v>
      </c>
      <c r="H109" s="27">
        <v>0.14702310015749998</v>
      </c>
      <c r="I109" s="27">
        <v>0.41335900473933673</v>
      </c>
      <c r="J109" s="27">
        <v>0.37453646477132252</v>
      </c>
      <c r="K109" s="27">
        <v>0.66182795698924712</v>
      </c>
      <c r="L109" s="27">
        <v>0.47711511789181693</v>
      </c>
      <c r="M109" s="27">
        <v>0.40775843068106687</v>
      </c>
      <c r="N109" s="27">
        <v>0.36862442040185472</v>
      </c>
      <c r="O109" s="27">
        <v>0.52610441767068283</v>
      </c>
      <c r="P109" s="27">
        <v>0.27281898921211933</v>
      </c>
    </row>
    <row r="110" spans="1:16">
      <c r="A110" s="30"/>
      <c r="B110" s="18" t="s">
        <v>45</v>
      </c>
      <c r="C110" s="18"/>
      <c r="D110" s="27">
        <v>8.2319538465776221E-2</v>
      </c>
      <c r="E110" s="20">
        <v>0</v>
      </c>
      <c r="F110" s="27">
        <v>8.6224770001070761E-2</v>
      </c>
      <c r="G110" s="20">
        <v>0</v>
      </c>
      <c r="H110" s="20">
        <v>0</v>
      </c>
      <c r="I110" s="20">
        <v>0</v>
      </c>
      <c r="J110" s="20">
        <v>0</v>
      </c>
      <c r="K110" s="20">
        <v>0</v>
      </c>
      <c r="L110" s="20">
        <v>0</v>
      </c>
      <c r="M110" s="20">
        <v>0</v>
      </c>
      <c r="N110" s="20">
        <v>0</v>
      </c>
      <c r="O110" s="20">
        <v>0</v>
      </c>
      <c r="P110" s="20">
        <v>0</v>
      </c>
    </row>
    <row r="111" spans="1:16">
      <c r="A111" s="30"/>
      <c r="B111" s="18" t="s">
        <v>48</v>
      </c>
      <c r="C111" s="18"/>
      <c r="D111" s="27">
        <v>8.9923623050105927E-2</v>
      </c>
      <c r="E111" s="20">
        <v>0</v>
      </c>
      <c r="F111" s="28" t="s">
        <v>96</v>
      </c>
      <c r="G111" s="20">
        <v>0</v>
      </c>
      <c r="H111" s="20">
        <v>0</v>
      </c>
      <c r="I111" s="20">
        <v>0</v>
      </c>
      <c r="J111" s="20">
        <v>0</v>
      </c>
      <c r="K111" s="20">
        <v>0</v>
      </c>
      <c r="L111" s="20">
        <v>0</v>
      </c>
      <c r="M111" s="20">
        <v>0</v>
      </c>
      <c r="N111" s="20">
        <v>0</v>
      </c>
      <c r="O111" s="20">
        <v>0</v>
      </c>
      <c r="P111" s="20">
        <v>0</v>
      </c>
    </row>
    <row r="112" spans="1:16">
      <c r="A112" s="30"/>
      <c r="B112" s="18" t="s">
        <v>50</v>
      </c>
      <c r="C112" s="18"/>
      <c r="D112" s="27">
        <v>9.1013875415012935E-2</v>
      </c>
      <c r="E112" s="20">
        <v>0</v>
      </c>
      <c r="F112" s="27">
        <v>9.4933560343219092E-2</v>
      </c>
      <c r="G112" s="20">
        <v>0</v>
      </c>
      <c r="H112" s="20">
        <v>0</v>
      </c>
      <c r="I112" s="20">
        <v>0</v>
      </c>
      <c r="J112" s="20">
        <v>0</v>
      </c>
      <c r="K112" s="20">
        <v>0</v>
      </c>
      <c r="L112" s="20">
        <v>0</v>
      </c>
      <c r="M112" s="20">
        <v>0</v>
      </c>
      <c r="N112" s="20">
        <v>0</v>
      </c>
      <c r="O112" s="20">
        <v>0</v>
      </c>
      <c r="P112" s="20">
        <v>0</v>
      </c>
    </row>
    <row r="113" spans="1:16">
      <c r="A113" s="30"/>
      <c r="B113" s="18" t="s">
        <v>53</v>
      </c>
      <c r="C113" s="18"/>
      <c r="D113" s="27">
        <v>9.1559636003828215E-2</v>
      </c>
      <c r="E113" s="20">
        <v>0</v>
      </c>
      <c r="F113" s="27">
        <v>9.6494119600799344E-2</v>
      </c>
      <c r="G113" s="20">
        <v>0</v>
      </c>
      <c r="H113" s="20">
        <v>0</v>
      </c>
      <c r="I113" s="20">
        <v>0</v>
      </c>
      <c r="J113" s="20">
        <v>0</v>
      </c>
      <c r="K113" s="20">
        <v>0</v>
      </c>
      <c r="L113" s="20">
        <v>0</v>
      </c>
      <c r="M113" s="20">
        <v>0</v>
      </c>
      <c r="N113" s="20">
        <v>0</v>
      </c>
      <c r="O113" s="20">
        <v>0</v>
      </c>
      <c r="P113" s="20">
        <v>0</v>
      </c>
    </row>
    <row r="114" spans="1:16">
      <c r="A114" s="18"/>
      <c r="B114" s="18" t="s">
        <v>91</v>
      </c>
      <c r="C114" s="18"/>
      <c r="D114" s="27">
        <v>8.9753825057058867E-2</v>
      </c>
      <c r="E114" s="27">
        <v>0.10314993274469586</v>
      </c>
      <c r="F114" s="27">
        <v>8.9812864897962807E-2</v>
      </c>
      <c r="G114" s="27">
        <v>0.14540108830335763</v>
      </c>
      <c r="H114" s="27">
        <v>0.1229</v>
      </c>
      <c r="I114" s="27">
        <v>0.31931676207880377</v>
      </c>
      <c r="J114" s="27">
        <v>0.31931676207880377</v>
      </c>
      <c r="K114" s="27">
        <v>0.50958786408048806</v>
      </c>
      <c r="L114" s="27">
        <v>0.41868106078385359</v>
      </c>
      <c r="M114" s="27">
        <v>0.28317291062845151</v>
      </c>
      <c r="N114" s="27">
        <v>0.43183168799228144</v>
      </c>
      <c r="O114" s="27">
        <v>0.31931676207880377</v>
      </c>
      <c r="P114" s="27">
        <v>0.26651949524178886</v>
      </c>
    </row>
    <row r="115" spans="1:16" ht="13.5" thickBot="1">
      <c r="A115" s="18"/>
      <c r="B115" s="18"/>
      <c r="C115" s="9"/>
      <c r="D115" s="33"/>
      <c r="E115" s="33"/>
      <c r="F115" s="11"/>
      <c r="G115" s="11"/>
      <c r="H115" s="11"/>
      <c r="I115" s="11"/>
      <c r="J115" s="11"/>
      <c r="K115" s="11"/>
      <c r="L115" s="11"/>
      <c r="M115" s="11"/>
      <c r="N115" s="11"/>
      <c r="O115" s="11"/>
      <c r="P115" s="11"/>
    </row>
    <row r="116" spans="1:16">
      <c r="A116" s="18"/>
      <c r="B116" s="18"/>
      <c r="C116" s="24"/>
      <c r="D116" s="29"/>
      <c r="E116" s="34"/>
      <c r="F116" s="20"/>
      <c r="G116" s="21"/>
      <c r="H116" s="20"/>
      <c r="I116" s="32"/>
      <c r="J116" s="32"/>
      <c r="K116" s="32"/>
      <c r="L116" s="20"/>
      <c r="M116" s="32"/>
      <c r="N116" s="21"/>
      <c r="O116" s="29"/>
      <c r="P116" s="20"/>
    </row>
    <row r="117" spans="1:16">
      <c r="A117" s="30" t="s">
        <v>97</v>
      </c>
      <c r="B117" s="31" t="s">
        <v>98</v>
      </c>
      <c r="C117" s="18" t="s">
        <v>87</v>
      </c>
      <c r="D117" s="20"/>
      <c r="E117" s="35"/>
      <c r="F117" s="35"/>
      <c r="G117" s="35"/>
      <c r="H117" s="35"/>
      <c r="I117" s="35"/>
      <c r="J117" s="35"/>
      <c r="K117" s="35"/>
      <c r="L117" s="35"/>
      <c r="M117" s="35"/>
      <c r="N117" s="35"/>
      <c r="O117" s="35"/>
      <c r="P117" s="35"/>
    </row>
    <row r="118" spans="1:16">
      <c r="A118" s="30"/>
      <c r="B118" s="18" t="s">
        <v>39</v>
      </c>
      <c r="C118" s="18"/>
      <c r="D118" s="20">
        <v>0</v>
      </c>
      <c r="E118" s="27">
        <v>0.1004401674817299</v>
      </c>
      <c r="F118" s="20">
        <v>0</v>
      </c>
      <c r="G118" s="27">
        <v>7.2683191961357307E-2</v>
      </c>
      <c r="H118" s="27">
        <v>8.5016429923547188E-2</v>
      </c>
      <c r="I118" s="27">
        <v>0.21316989408958897</v>
      </c>
      <c r="J118" s="27">
        <v>0.1913572941380266</v>
      </c>
      <c r="K118" s="27">
        <v>0.31968611761748367</v>
      </c>
      <c r="L118" s="27">
        <v>0.24274104801882501</v>
      </c>
      <c r="M118" s="27">
        <v>0.18091480080418054</v>
      </c>
      <c r="N118" s="28" t="s">
        <v>96</v>
      </c>
      <c r="O118" s="27">
        <v>0.17710940808006104</v>
      </c>
      <c r="P118" s="27">
        <v>0.16966328952419962</v>
      </c>
    </row>
    <row r="119" spans="1:16">
      <c r="A119" s="30"/>
      <c r="B119" s="18" t="s">
        <v>42</v>
      </c>
      <c r="C119" s="18"/>
      <c r="D119" s="20">
        <v>0</v>
      </c>
      <c r="E119" s="28" t="s">
        <v>96</v>
      </c>
      <c r="F119" s="20">
        <v>0</v>
      </c>
      <c r="G119" s="28" t="s">
        <v>96</v>
      </c>
      <c r="H119" s="28" t="s">
        <v>96</v>
      </c>
      <c r="I119" s="28" t="s">
        <v>96</v>
      </c>
      <c r="J119" s="28" t="s">
        <v>96</v>
      </c>
      <c r="K119" s="28" t="s">
        <v>96</v>
      </c>
      <c r="L119" s="28" t="s">
        <v>96</v>
      </c>
      <c r="M119" s="28" t="s">
        <v>96</v>
      </c>
      <c r="N119" s="28" t="s">
        <v>96</v>
      </c>
      <c r="O119" s="28" t="s">
        <v>96</v>
      </c>
      <c r="P119" s="28" t="s">
        <v>96</v>
      </c>
    </row>
    <row r="120" spans="1:16">
      <c r="A120" s="30"/>
      <c r="B120" s="18" t="s">
        <v>45</v>
      </c>
      <c r="C120" s="18"/>
      <c r="D120" s="27">
        <v>8.4787760098303355E-2</v>
      </c>
      <c r="E120" s="20">
        <v>0</v>
      </c>
      <c r="F120" s="27">
        <v>9.0026305172845822E-2</v>
      </c>
      <c r="G120" s="20">
        <v>0</v>
      </c>
      <c r="H120" s="20">
        <v>0</v>
      </c>
      <c r="I120" s="20">
        <v>0</v>
      </c>
      <c r="J120" s="20">
        <v>0</v>
      </c>
      <c r="K120" s="20">
        <v>0</v>
      </c>
      <c r="L120" s="20">
        <v>0</v>
      </c>
      <c r="M120" s="20">
        <v>0</v>
      </c>
      <c r="N120" s="20">
        <v>0</v>
      </c>
      <c r="O120" s="20">
        <v>0</v>
      </c>
      <c r="P120" s="20">
        <v>0</v>
      </c>
    </row>
    <row r="121" spans="1:16">
      <c r="A121" s="30"/>
      <c r="B121" s="18" t="s">
        <v>48</v>
      </c>
      <c r="C121" s="18"/>
      <c r="D121" s="27">
        <v>9.2514958994333707E-2</v>
      </c>
      <c r="E121" s="20">
        <v>0</v>
      </c>
      <c r="F121" s="28" t="s">
        <v>96</v>
      </c>
      <c r="G121" s="20">
        <v>0</v>
      </c>
      <c r="H121" s="20">
        <v>0</v>
      </c>
      <c r="I121" s="20">
        <v>0</v>
      </c>
      <c r="J121" s="20">
        <v>0</v>
      </c>
      <c r="K121" s="20">
        <v>0</v>
      </c>
      <c r="L121" s="20">
        <v>0</v>
      </c>
      <c r="M121" s="20">
        <v>0</v>
      </c>
      <c r="N121" s="20">
        <v>0</v>
      </c>
      <c r="O121" s="20">
        <v>0</v>
      </c>
      <c r="P121" s="20">
        <v>0</v>
      </c>
    </row>
    <row r="122" spans="1:16">
      <c r="A122" s="30"/>
      <c r="B122" s="18" t="s">
        <v>50</v>
      </c>
      <c r="C122" s="18"/>
      <c r="D122" s="27">
        <v>9.3589253770367087E-2</v>
      </c>
      <c r="E122" s="20">
        <v>0</v>
      </c>
      <c r="F122" s="27">
        <v>9.8468921589600855E-2</v>
      </c>
      <c r="G122" s="20">
        <v>0</v>
      </c>
      <c r="H122" s="20">
        <v>0</v>
      </c>
      <c r="I122" s="20">
        <v>0</v>
      </c>
      <c r="J122" s="20">
        <v>0</v>
      </c>
      <c r="K122" s="20">
        <v>0</v>
      </c>
      <c r="L122" s="20">
        <v>0</v>
      </c>
      <c r="M122" s="20">
        <v>0</v>
      </c>
      <c r="N122" s="20">
        <v>0</v>
      </c>
      <c r="O122" s="20">
        <v>0</v>
      </c>
      <c r="P122" s="20">
        <v>0</v>
      </c>
    </row>
    <row r="123" spans="1:16">
      <c r="A123" s="30"/>
      <c r="B123" s="18" t="s">
        <v>53</v>
      </c>
      <c r="C123" s="18"/>
      <c r="D123" s="36" t="s">
        <v>96</v>
      </c>
      <c r="E123" s="20">
        <v>0</v>
      </c>
      <c r="F123" s="36" t="s">
        <v>96</v>
      </c>
      <c r="G123" s="20">
        <v>0</v>
      </c>
      <c r="H123" s="20">
        <v>0</v>
      </c>
      <c r="I123" s="20">
        <v>0</v>
      </c>
      <c r="J123" s="20">
        <v>0</v>
      </c>
      <c r="K123" s="20">
        <v>0</v>
      </c>
      <c r="L123" s="20">
        <v>0</v>
      </c>
      <c r="M123" s="20">
        <v>0</v>
      </c>
      <c r="N123" s="20">
        <v>0</v>
      </c>
      <c r="O123" s="20">
        <v>0</v>
      </c>
      <c r="P123" s="20">
        <v>0</v>
      </c>
    </row>
    <row r="124" spans="1:16">
      <c r="A124" s="18"/>
      <c r="B124" s="18" t="s">
        <v>91</v>
      </c>
      <c r="C124" s="18"/>
      <c r="D124" s="27">
        <v>8.896616878541086E-2</v>
      </c>
      <c r="E124" s="27">
        <v>9.4007453738608637E-2</v>
      </c>
      <c r="F124" s="27">
        <v>8.8881490275958708E-2</v>
      </c>
      <c r="G124" s="27">
        <v>9.3184485421983876E-2</v>
      </c>
      <c r="H124" s="27">
        <v>7.2900000000000006E-2</v>
      </c>
      <c r="I124" s="27">
        <v>0.17894208627730679</v>
      </c>
      <c r="J124" s="27">
        <v>0.17894208627730679</v>
      </c>
      <c r="K124" s="27">
        <v>0.19000366481795039</v>
      </c>
      <c r="L124" s="27">
        <v>0.229311930087293</v>
      </c>
      <c r="M124" s="27">
        <v>0.17410887446218637</v>
      </c>
      <c r="N124" s="28" t="s">
        <v>96</v>
      </c>
      <c r="O124" s="27">
        <v>0.17894208627730679</v>
      </c>
      <c r="P124" s="27">
        <v>0.17027221373090673</v>
      </c>
    </row>
    <row r="125" spans="1:16" ht="13.5" thickBot="1">
      <c r="A125" s="18"/>
      <c r="B125" s="18"/>
      <c r="C125" s="9"/>
      <c r="D125" s="29"/>
      <c r="E125" s="33"/>
      <c r="F125" s="11"/>
      <c r="G125" s="21"/>
      <c r="H125" s="11"/>
      <c r="I125" s="11"/>
      <c r="J125" s="11"/>
      <c r="K125" s="11"/>
      <c r="L125" s="11"/>
      <c r="M125" s="11"/>
      <c r="N125" s="21"/>
      <c r="O125" s="29"/>
      <c r="P125" s="11"/>
    </row>
    <row r="126" spans="1:16">
      <c r="A126" s="18"/>
      <c r="B126" s="18"/>
      <c r="C126" s="18"/>
      <c r="D126" s="34"/>
      <c r="E126" s="34"/>
      <c r="F126" s="20"/>
      <c r="G126" s="37"/>
      <c r="H126" s="20"/>
      <c r="I126" s="32"/>
      <c r="J126" s="32"/>
      <c r="K126" s="32"/>
      <c r="L126" s="20"/>
      <c r="M126" s="32"/>
      <c r="N126" s="37"/>
      <c r="O126" s="34"/>
      <c r="P126" s="20"/>
    </row>
    <row r="127" spans="1:16">
      <c r="A127" s="30" t="s">
        <v>99</v>
      </c>
      <c r="B127" s="31" t="s">
        <v>100</v>
      </c>
      <c r="C127" s="18" t="s">
        <v>87</v>
      </c>
      <c r="D127" s="35"/>
      <c r="E127" s="35"/>
      <c r="F127" s="20"/>
      <c r="G127" s="20"/>
      <c r="H127" s="20"/>
      <c r="I127" s="35"/>
      <c r="J127" s="35"/>
      <c r="K127" s="35"/>
      <c r="L127" s="20"/>
      <c r="M127" s="35"/>
      <c r="N127" s="20"/>
      <c r="O127" s="35"/>
      <c r="P127" s="20"/>
    </row>
    <row r="128" spans="1:16">
      <c r="A128" s="30"/>
      <c r="B128" s="18" t="s">
        <v>39</v>
      </c>
      <c r="C128" s="18"/>
      <c r="D128" s="20">
        <v>0</v>
      </c>
      <c r="E128" s="27">
        <v>9.4645657111788406E-2</v>
      </c>
      <c r="F128" s="20">
        <v>0</v>
      </c>
      <c r="G128" s="36" t="s">
        <v>96</v>
      </c>
      <c r="H128" s="36" t="s">
        <v>96</v>
      </c>
      <c r="I128" s="27">
        <v>0.1390468099214035</v>
      </c>
      <c r="J128" s="27">
        <v>0.11815642230109913</v>
      </c>
      <c r="K128" s="27">
        <v>0.15860176711857976</v>
      </c>
      <c r="L128" s="27">
        <v>0.14686979504199016</v>
      </c>
      <c r="M128" s="27">
        <v>0.10300805079248665</v>
      </c>
      <c r="N128" s="28" t="s">
        <v>96</v>
      </c>
      <c r="O128" s="27">
        <v>6.3630905610545518E-2</v>
      </c>
      <c r="P128" s="28" t="s">
        <v>96</v>
      </c>
    </row>
    <row r="129" spans="1:16">
      <c r="A129" s="30"/>
      <c r="B129" s="18" t="s">
        <v>42</v>
      </c>
      <c r="C129" s="18"/>
      <c r="D129" s="20">
        <v>0</v>
      </c>
      <c r="E129" s="28" t="s">
        <v>96</v>
      </c>
      <c r="F129" s="20">
        <v>0</v>
      </c>
      <c r="G129" s="36" t="s">
        <v>96</v>
      </c>
      <c r="H129" s="36" t="s">
        <v>96</v>
      </c>
      <c r="I129" s="28" t="s">
        <v>96</v>
      </c>
      <c r="J129" s="28" t="s">
        <v>96</v>
      </c>
      <c r="K129" s="28" t="s">
        <v>96</v>
      </c>
      <c r="L129" s="28" t="s">
        <v>96</v>
      </c>
      <c r="M129" s="28" t="s">
        <v>96</v>
      </c>
      <c r="N129" s="28" t="s">
        <v>96</v>
      </c>
      <c r="O129" s="28" t="s">
        <v>96</v>
      </c>
      <c r="P129" s="28" t="s">
        <v>96</v>
      </c>
    </row>
    <row r="130" spans="1:16">
      <c r="A130" s="30"/>
      <c r="B130" s="18" t="s">
        <v>45</v>
      </c>
      <c r="C130" s="18"/>
      <c r="D130" s="27">
        <v>8.2359292999741207E-2</v>
      </c>
      <c r="E130" s="20">
        <v>0</v>
      </c>
      <c r="F130" s="27">
        <v>8.6454256395255502E-2</v>
      </c>
      <c r="G130" s="20">
        <v>0</v>
      </c>
      <c r="H130" s="20">
        <v>0</v>
      </c>
      <c r="I130" s="20">
        <v>0</v>
      </c>
      <c r="J130" s="20">
        <v>0</v>
      </c>
      <c r="K130" s="20">
        <v>0</v>
      </c>
      <c r="L130" s="20">
        <v>0</v>
      </c>
      <c r="M130" s="20">
        <v>0</v>
      </c>
      <c r="N130" s="20">
        <v>0</v>
      </c>
      <c r="O130" s="20">
        <v>0</v>
      </c>
      <c r="P130" s="20">
        <v>0</v>
      </c>
    </row>
    <row r="131" spans="1:16">
      <c r="A131" s="30"/>
      <c r="B131" s="18" t="s">
        <v>48</v>
      </c>
      <c r="C131" s="18"/>
      <c r="D131" s="27">
        <v>8.7772838242793583E-2</v>
      </c>
      <c r="E131" s="20">
        <v>0</v>
      </c>
      <c r="F131" s="28" t="s">
        <v>96</v>
      </c>
      <c r="G131" s="20">
        <v>0</v>
      </c>
      <c r="H131" s="20">
        <v>0</v>
      </c>
      <c r="I131" s="20">
        <v>0</v>
      </c>
      <c r="J131" s="20">
        <v>0</v>
      </c>
      <c r="K131" s="20">
        <v>0</v>
      </c>
      <c r="L131" s="20">
        <v>0</v>
      </c>
      <c r="M131" s="20">
        <v>0</v>
      </c>
      <c r="N131" s="20">
        <v>0</v>
      </c>
      <c r="O131" s="20">
        <v>0</v>
      </c>
      <c r="P131" s="20">
        <v>0</v>
      </c>
    </row>
    <row r="132" spans="1:16">
      <c r="A132" s="30"/>
      <c r="B132" s="18" t="s">
        <v>50</v>
      </c>
      <c r="C132" s="18"/>
      <c r="D132" s="27">
        <v>8.5844312273858137E-2</v>
      </c>
      <c r="E132" s="20">
        <v>0</v>
      </c>
      <c r="F132" s="27">
        <v>9.2935845580005561E-2</v>
      </c>
      <c r="G132" s="20">
        <v>0</v>
      </c>
      <c r="H132" s="20">
        <v>0</v>
      </c>
      <c r="I132" s="20">
        <v>0</v>
      </c>
      <c r="J132" s="20">
        <v>0</v>
      </c>
      <c r="K132" s="20">
        <v>0</v>
      </c>
      <c r="L132" s="20">
        <v>0</v>
      </c>
      <c r="M132" s="20">
        <v>0</v>
      </c>
      <c r="N132" s="20">
        <v>0</v>
      </c>
      <c r="O132" s="20">
        <v>0</v>
      </c>
      <c r="P132" s="20">
        <v>0</v>
      </c>
    </row>
    <row r="133" spans="1:16">
      <c r="A133" s="30"/>
      <c r="B133" s="18" t="s">
        <v>53</v>
      </c>
      <c r="C133" s="18"/>
      <c r="D133" s="36" t="s">
        <v>96</v>
      </c>
      <c r="E133" s="20">
        <v>0</v>
      </c>
      <c r="F133" s="36" t="s">
        <v>96</v>
      </c>
      <c r="G133" s="20">
        <v>0</v>
      </c>
      <c r="H133" s="20">
        <v>0</v>
      </c>
      <c r="I133" s="20">
        <v>0</v>
      </c>
      <c r="J133" s="20">
        <v>0</v>
      </c>
      <c r="K133" s="20">
        <v>0</v>
      </c>
      <c r="L133" s="20">
        <v>0</v>
      </c>
      <c r="M133" s="20">
        <v>0</v>
      </c>
      <c r="N133" s="20">
        <v>0</v>
      </c>
      <c r="O133" s="20">
        <v>0</v>
      </c>
      <c r="P133" s="20">
        <v>0</v>
      </c>
    </row>
    <row r="134" spans="1:16">
      <c r="A134" s="18"/>
      <c r="B134" s="18" t="s">
        <v>91</v>
      </c>
      <c r="C134" s="18" t="s">
        <v>87</v>
      </c>
      <c r="D134" s="27">
        <v>8.2583433460690303E-2</v>
      </c>
      <c r="E134" s="27">
        <v>8.308182079904225E-2</v>
      </c>
      <c r="F134" s="27">
        <v>8.2583433460690303E-2</v>
      </c>
      <c r="G134" s="36" t="s">
        <v>96</v>
      </c>
      <c r="H134" s="36" t="s">
        <v>96</v>
      </c>
      <c r="I134" s="27">
        <v>9.9646559249473077E-2</v>
      </c>
      <c r="J134" s="27">
        <v>9.9646559249473077E-2</v>
      </c>
      <c r="K134" s="27">
        <v>0.11024476378855175</v>
      </c>
      <c r="L134" s="27">
        <v>0.1277391050587704</v>
      </c>
      <c r="M134" s="27">
        <v>9.7892904820777504E-2</v>
      </c>
      <c r="N134" s="28" t="s">
        <v>96</v>
      </c>
      <c r="O134" s="27">
        <v>9.9646559249473077E-2</v>
      </c>
      <c r="P134" s="28" t="s">
        <v>96</v>
      </c>
    </row>
    <row r="135" spans="1:16" ht="13.5" thickBot="1">
      <c r="A135" s="18"/>
      <c r="B135" s="18"/>
      <c r="C135" s="9"/>
      <c r="D135" s="29"/>
      <c r="E135" s="29"/>
      <c r="F135" s="20"/>
      <c r="G135" s="21"/>
      <c r="H135" s="20"/>
      <c r="I135" s="20"/>
      <c r="J135" s="20"/>
      <c r="K135" s="20"/>
      <c r="L135" s="20"/>
      <c r="M135" s="20"/>
      <c r="N135" s="21"/>
      <c r="O135" s="29"/>
      <c r="P135" s="20"/>
    </row>
    <row r="136" spans="1:16">
      <c r="A136" s="30" t="s">
        <v>101</v>
      </c>
      <c r="B136" s="38" t="s">
        <v>102</v>
      </c>
      <c r="C136" s="39" t="s">
        <v>87</v>
      </c>
      <c r="D136" s="40"/>
      <c r="E136" s="40"/>
      <c r="F136" s="41"/>
      <c r="G136" s="42"/>
      <c r="H136" s="41"/>
      <c r="I136" s="40"/>
      <c r="J136" s="40"/>
      <c r="K136" s="40"/>
      <c r="L136" s="41"/>
      <c r="M136" s="40"/>
      <c r="N136" s="42"/>
      <c r="O136" s="40"/>
      <c r="P136" s="41"/>
    </row>
    <row r="137" spans="1:16">
      <c r="A137" s="30"/>
      <c r="B137" s="43" t="s">
        <v>39</v>
      </c>
      <c r="C137" s="39"/>
      <c r="D137" s="44">
        <v>0</v>
      </c>
      <c r="E137" s="45">
        <v>6.7993525895978291E-2</v>
      </c>
      <c r="F137" s="44">
        <v>0</v>
      </c>
      <c r="G137" s="45">
        <v>8.0907169456225114E-2</v>
      </c>
      <c r="H137" s="45">
        <v>8.4423583650943046E-2</v>
      </c>
      <c r="I137" s="45">
        <v>0.11215023142542258</v>
      </c>
      <c r="J137" s="45">
        <v>0.11844264876595778</v>
      </c>
      <c r="K137" s="45">
        <v>5.5939097813638261E-2</v>
      </c>
      <c r="L137" s="45">
        <v>0.27076415124305253</v>
      </c>
      <c r="M137" s="45">
        <v>0.11690941599513338</v>
      </c>
      <c r="N137" s="45">
        <v>0.21439965279110051</v>
      </c>
      <c r="O137" s="45">
        <v>8.1479858830826979E-2</v>
      </c>
      <c r="P137" s="45">
        <v>0.10032175684366629</v>
      </c>
    </row>
    <row r="138" spans="1:16">
      <c r="A138" s="30"/>
      <c r="B138" s="43" t="s">
        <v>42</v>
      </c>
      <c r="C138" s="39"/>
      <c r="D138" s="46">
        <v>0</v>
      </c>
      <c r="E138" s="45">
        <v>0.1000924305795674</v>
      </c>
      <c r="F138" s="46">
        <v>0</v>
      </c>
      <c r="G138" s="45">
        <v>6.4818256763527593E-2</v>
      </c>
      <c r="H138" s="45">
        <v>8.2307373617808599E-2</v>
      </c>
      <c r="I138" s="45">
        <v>0.19445683690510185</v>
      </c>
      <c r="J138" s="45">
        <v>0.17515743310508269</v>
      </c>
      <c r="K138" s="45">
        <v>0.28134563901576914</v>
      </c>
      <c r="L138" s="45">
        <v>0.30413605977013836</v>
      </c>
      <c r="M138" s="45">
        <v>0.17450369266099774</v>
      </c>
      <c r="N138" s="45">
        <v>0.11795279176075524</v>
      </c>
      <c r="O138" s="45">
        <v>0.19139567305630423</v>
      </c>
      <c r="P138" s="45">
        <v>0.17160657741691443</v>
      </c>
    </row>
    <row r="139" spans="1:16">
      <c r="A139" s="30"/>
      <c r="B139" s="43" t="s">
        <v>45</v>
      </c>
      <c r="C139" s="39"/>
      <c r="D139" s="45">
        <v>7.0523616339966066E-2</v>
      </c>
      <c r="E139" s="20">
        <v>0</v>
      </c>
      <c r="F139" s="45">
        <v>7.9581142681402373E-2</v>
      </c>
      <c r="G139" s="20">
        <v>0</v>
      </c>
      <c r="H139" s="20">
        <v>0</v>
      </c>
      <c r="I139" s="20">
        <v>0</v>
      </c>
      <c r="J139" s="20">
        <v>0</v>
      </c>
      <c r="K139" s="20">
        <v>0</v>
      </c>
      <c r="L139" s="20">
        <v>0</v>
      </c>
      <c r="M139" s="20">
        <v>0</v>
      </c>
      <c r="N139" s="20">
        <v>0</v>
      </c>
      <c r="O139" s="20">
        <v>0</v>
      </c>
      <c r="P139" s="46"/>
    </row>
    <row r="140" spans="1:16">
      <c r="A140" s="30"/>
      <c r="B140" s="43" t="s">
        <v>48</v>
      </c>
      <c r="C140" s="39"/>
      <c r="D140" s="45">
        <v>6.8212242883212371E-2</v>
      </c>
      <c r="E140" s="20">
        <v>0</v>
      </c>
      <c r="F140" s="28" t="s">
        <v>96</v>
      </c>
      <c r="G140" s="20">
        <v>0</v>
      </c>
      <c r="H140" s="20">
        <v>0</v>
      </c>
      <c r="I140" s="20">
        <v>0</v>
      </c>
      <c r="J140" s="20">
        <v>0</v>
      </c>
      <c r="K140" s="20">
        <v>0</v>
      </c>
      <c r="L140" s="20">
        <v>0</v>
      </c>
      <c r="M140" s="20">
        <v>0</v>
      </c>
      <c r="N140" s="20">
        <v>0</v>
      </c>
      <c r="O140" s="20">
        <v>0</v>
      </c>
      <c r="P140" s="44"/>
    </row>
    <row r="141" spans="1:16">
      <c r="A141" s="30"/>
      <c r="B141" s="43" t="s">
        <v>50</v>
      </c>
      <c r="C141" s="39"/>
      <c r="D141" s="45">
        <v>6.5556598778438113E-2</v>
      </c>
      <c r="E141" s="20">
        <v>0</v>
      </c>
      <c r="F141" s="45">
        <v>8.5506003327883606E-2</v>
      </c>
      <c r="G141" s="20">
        <v>0</v>
      </c>
      <c r="H141" s="20">
        <v>0</v>
      </c>
      <c r="I141" s="20">
        <v>0</v>
      </c>
      <c r="J141" s="20">
        <v>0</v>
      </c>
      <c r="K141" s="20">
        <v>0</v>
      </c>
      <c r="L141" s="20">
        <v>0</v>
      </c>
      <c r="M141" s="20">
        <v>0</v>
      </c>
      <c r="N141" s="20">
        <v>0</v>
      </c>
      <c r="O141" s="20">
        <v>0</v>
      </c>
      <c r="P141" s="44"/>
    </row>
    <row r="142" spans="1:16">
      <c r="A142" s="30"/>
      <c r="B142" s="43" t="s">
        <v>53</v>
      </c>
      <c r="C142" s="39"/>
      <c r="D142" s="45">
        <v>9.3264003798902761E-2</v>
      </c>
      <c r="E142" s="20">
        <v>0</v>
      </c>
      <c r="F142" s="45">
        <v>9.9184019239729082E-2</v>
      </c>
      <c r="G142" s="20">
        <v>0</v>
      </c>
      <c r="H142" s="20">
        <v>0</v>
      </c>
      <c r="I142" s="20">
        <v>0</v>
      </c>
      <c r="J142" s="20">
        <v>0</v>
      </c>
      <c r="K142" s="20">
        <v>0</v>
      </c>
      <c r="L142" s="20">
        <v>0</v>
      </c>
      <c r="M142" s="20">
        <v>0</v>
      </c>
      <c r="N142" s="20">
        <v>0</v>
      </c>
      <c r="O142" s="20">
        <v>0</v>
      </c>
      <c r="P142" s="44"/>
    </row>
    <row r="143" spans="1:16">
      <c r="A143" s="18"/>
      <c r="B143" s="38" t="s">
        <v>91</v>
      </c>
      <c r="C143" s="39" t="s">
        <v>87</v>
      </c>
      <c r="D143" s="45"/>
      <c r="E143" s="27"/>
      <c r="F143" s="45"/>
      <c r="G143" s="45"/>
      <c r="H143" s="45"/>
      <c r="I143" s="45"/>
      <c r="J143" s="45"/>
      <c r="K143" s="45"/>
      <c r="L143" s="45"/>
      <c r="M143" s="45"/>
      <c r="N143" s="45"/>
      <c r="O143" s="45"/>
      <c r="P143" s="45"/>
    </row>
    <row r="144" spans="1:16">
      <c r="A144" s="18"/>
      <c r="B144" s="43" t="s">
        <v>39</v>
      </c>
      <c r="C144" s="39"/>
      <c r="D144" s="46">
        <v>0</v>
      </c>
      <c r="E144" s="45">
        <v>6.7439292332115652E-2</v>
      </c>
      <c r="F144" s="46">
        <v>0</v>
      </c>
      <c r="G144" s="45">
        <v>8.9454967762851778E-2</v>
      </c>
      <c r="H144" s="45">
        <v>8.72E-2</v>
      </c>
      <c r="I144" s="45">
        <v>9.6772416259734984E-2</v>
      </c>
      <c r="J144" s="45">
        <v>0.13015912386410977</v>
      </c>
      <c r="K144" s="45">
        <v>9.0034952539024715E-2</v>
      </c>
      <c r="L144" s="45">
        <v>0.20731390118179638</v>
      </c>
      <c r="M144" s="45">
        <v>0.1151624941731495</v>
      </c>
      <c r="N144" s="45">
        <v>0.26387615816785659</v>
      </c>
      <c r="O144" s="45">
        <v>0.11466417978777432</v>
      </c>
      <c r="P144" s="45">
        <v>0.10117509898651367</v>
      </c>
    </row>
    <row r="145" spans="1:16">
      <c r="A145" s="18"/>
      <c r="B145" s="43" t="s">
        <v>42</v>
      </c>
      <c r="C145" s="39"/>
      <c r="D145" s="46">
        <v>0</v>
      </c>
      <c r="E145" s="45">
        <v>9.4151352376279362E-2</v>
      </c>
      <c r="F145" s="46">
        <v>0</v>
      </c>
      <c r="G145" s="45">
        <v>9.0554526639589294E-2</v>
      </c>
      <c r="H145" s="45">
        <v>6.2199999999999998E-2</v>
      </c>
      <c r="I145" s="45">
        <v>0.17844070242853705</v>
      </c>
      <c r="J145" s="45">
        <v>0.17844070242853705</v>
      </c>
      <c r="K145" s="45">
        <v>0.20181401354738338</v>
      </c>
      <c r="L145" s="45">
        <v>0.27826874429786819</v>
      </c>
      <c r="M145" s="45">
        <v>0.16812223307162255</v>
      </c>
      <c r="N145" s="45">
        <v>0.16909419541555182</v>
      </c>
      <c r="O145" s="45">
        <v>0.17844070242853705</v>
      </c>
      <c r="P145" s="45">
        <v>0.16795900220026949</v>
      </c>
    </row>
    <row r="146" spans="1:16">
      <c r="A146" s="18"/>
      <c r="B146" s="43" t="s">
        <v>45</v>
      </c>
      <c r="C146" s="39"/>
      <c r="D146" s="45">
        <v>7.569340989577733E-2</v>
      </c>
      <c r="E146" s="46">
        <v>0</v>
      </c>
      <c r="F146" s="45">
        <v>7.5622753104812368E-2</v>
      </c>
      <c r="G146" s="20">
        <v>0</v>
      </c>
      <c r="H146" s="46">
        <v>0</v>
      </c>
      <c r="I146" s="20">
        <v>0</v>
      </c>
      <c r="J146" s="20">
        <v>0</v>
      </c>
      <c r="K146" s="20">
        <v>0</v>
      </c>
      <c r="L146" s="20">
        <v>0</v>
      </c>
      <c r="M146" s="20">
        <v>0</v>
      </c>
      <c r="N146" s="20">
        <v>0</v>
      </c>
      <c r="O146" s="20">
        <v>0</v>
      </c>
      <c r="P146" s="45"/>
    </row>
    <row r="147" spans="1:16">
      <c r="A147" s="18"/>
      <c r="B147" s="43" t="s">
        <v>48</v>
      </c>
      <c r="C147" s="39"/>
      <c r="D147" s="45">
        <v>7.64316108468166E-2</v>
      </c>
      <c r="E147" s="46">
        <v>0</v>
      </c>
      <c r="F147" s="28" t="s">
        <v>96</v>
      </c>
      <c r="G147" s="20">
        <v>0</v>
      </c>
      <c r="H147" s="46">
        <v>0</v>
      </c>
      <c r="I147" s="20">
        <v>0</v>
      </c>
      <c r="J147" s="20">
        <v>0</v>
      </c>
      <c r="K147" s="20">
        <v>0</v>
      </c>
      <c r="L147" s="20">
        <v>0</v>
      </c>
      <c r="M147" s="20">
        <v>0</v>
      </c>
      <c r="N147" s="20">
        <v>0</v>
      </c>
      <c r="O147" s="20">
        <v>0</v>
      </c>
      <c r="P147" s="45"/>
    </row>
    <row r="148" spans="1:16">
      <c r="A148" s="18"/>
      <c r="B148" s="43" t="s">
        <v>50</v>
      </c>
      <c r="C148" s="39"/>
      <c r="D148" s="45">
        <v>7.64316108468166E-2</v>
      </c>
      <c r="E148" s="46">
        <v>0</v>
      </c>
      <c r="F148" s="45">
        <v>7.5622753104812368E-2</v>
      </c>
      <c r="G148" s="20">
        <v>0</v>
      </c>
      <c r="H148" s="46">
        <v>0</v>
      </c>
      <c r="I148" s="20">
        <v>0</v>
      </c>
      <c r="J148" s="20">
        <v>0</v>
      </c>
      <c r="K148" s="20">
        <v>0</v>
      </c>
      <c r="L148" s="20">
        <v>0</v>
      </c>
      <c r="M148" s="20">
        <v>0</v>
      </c>
      <c r="N148" s="20">
        <v>0</v>
      </c>
      <c r="O148" s="20">
        <v>0</v>
      </c>
      <c r="P148" s="45"/>
    </row>
    <row r="149" spans="1:16">
      <c r="A149" s="18"/>
      <c r="B149" s="43" t="s">
        <v>53</v>
      </c>
      <c r="C149" s="39"/>
      <c r="D149" s="45">
        <v>9.0990743230368265E-2</v>
      </c>
      <c r="E149" s="46">
        <v>0</v>
      </c>
      <c r="F149" s="45">
        <v>9.1014976753307497E-2</v>
      </c>
      <c r="G149" s="20">
        <v>0</v>
      </c>
      <c r="H149" s="46">
        <v>0</v>
      </c>
      <c r="I149" s="20">
        <v>0</v>
      </c>
      <c r="J149" s="20">
        <v>0</v>
      </c>
      <c r="K149" s="20">
        <v>0</v>
      </c>
      <c r="L149" s="20">
        <v>0</v>
      </c>
      <c r="M149" s="20">
        <v>0</v>
      </c>
      <c r="N149" s="20">
        <v>0</v>
      </c>
      <c r="O149" s="20">
        <v>0</v>
      </c>
      <c r="P149" s="45"/>
    </row>
    <row r="150" spans="1:16" ht="13.5" thickBot="1">
      <c r="A150" s="18"/>
      <c r="B150" s="43"/>
      <c r="C150" s="47"/>
      <c r="D150" s="48"/>
      <c r="E150" s="48"/>
      <c r="F150" s="47"/>
      <c r="G150" s="49"/>
      <c r="H150" s="47"/>
      <c r="I150" s="50"/>
      <c r="J150" s="50"/>
      <c r="K150" s="50"/>
      <c r="L150" s="47"/>
      <c r="M150" s="50"/>
      <c r="N150" s="49"/>
      <c r="O150" s="50"/>
      <c r="P150" s="47"/>
    </row>
    <row r="151" spans="1:16" ht="13.5" thickBot="1">
      <c r="A151" s="51"/>
      <c r="B151" s="52" t="s">
        <v>103</v>
      </c>
      <c r="C151" s="53"/>
      <c r="D151" s="54">
        <v>38960</v>
      </c>
      <c r="E151" s="54">
        <v>37121</v>
      </c>
      <c r="F151" s="54">
        <v>39783</v>
      </c>
      <c r="G151" s="55">
        <v>40588</v>
      </c>
      <c r="H151" s="54">
        <v>40396</v>
      </c>
      <c r="I151" s="54">
        <v>34363</v>
      </c>
      <c r="J151" s="54">
        <v>35155</v>
      </c>
      <c r="K151" s="54">
        <v>34582</v>
      </c>
      <c r="L151" s="54">
        <v>39909</v>
      </c>
      <c r="M151" s="54">
        <v>34758</v>
      </c>
      <c r="N151" s="54">
        <v>41051</v>
      </c>
      <c r="O151" s="54">
        <v>39146</v>
      </c>
      <c r="P151" s="54">
        <v>40348</v>
      </c>
    </row>
    <row r="152" spans="1:16" ht="13.5" thickBot="1">
      <c r="A152" s="9"/>
      <c r="B152" s="9" t="s">
        <v>104</v>
      </c>
      <c r="C152" s="9"/>
      <c r="D152" s="54">
        <v>41275</v>
      </c>
      <c r="E152" s="54">
        <v>41275</v>
      </c>
      <c r="F152" s="54">
        <v>41275</v>
      </c>
      <c r="G152" s="54">
        <v>41275</v>
      </c>
      <c r="H152" s="54">
        <v>41275</v>
      </c>
      <c r="I152" s="54">
        <v>41275</v>
      </c>
      <c r="J152" s="54">
        <v>41275</v>
      </c>
      <c r="K152" s="54">
        <v>41275</v>
      </c>
      <c r="L152" s="54">
        <v>41275</v>
      </c>
      <c r="M152" s="54">
        <v>41275</v>
      </c>
      <c r="N152" s="54">
        <v>41275</v>
      </c>
      <c r="O152" s="54">
        <v>41275</v>
      </c>
      <c r="P152" s="54">
        <v>41275</v>
      </c>
    </row>
    <row r="153" spans="1:16" ht="13.5" thickBot="1">
      <c r="A153" s="18"/>
      <c r="B153" s="18"/>
      <c r="C153" s="18"/>
      <c r="D153" s="56"/>
      <c r="E153" s="57"/>
      <c r="F153" s="10"/>
      <c r="G153" s="58"/>
      <c r="H153" s="10"/>
      <c r="I153" s="57"/>
      <c r="J153" s="57"/>
      <c r="K153" s="57"/>
      <c r="L153" s="10"/>
      <c r="M153" s="59"/>
      <c r="N153" s="58"/>
      <c r="O153" s="57"/>
      <c r="P153" s="10"/>
    </row>
    <row r="154" spans="1:16" ht="51.75" thickBot="1">
      <c r="A154" s="10"/>
      <c r="B154" s="10" t="s">
        <v>105</v>
      </c>
      <c r="C154" s="10"/>
      <c r="D154" s="60" t="s">
        <v>106</v>
      </c>
      <c r="E154" s="60" t="s">
        <v>107</v>
      </c>
      <c r="F154" s="60" t="s">
        <v>106</v>
      </c>
      <c r="G154" s="61" t="s">
        <v>109</v>
      </c>
      <c r="H154" s="60" t="s">
        <v>108</v>
      </c>
      <c r="I154" s="60" t="s">
        <v>110</v>
      </c>
      <c r="J154" s="60" t="s">
        <v>110</v>
      </c>
      <c r="K154" s="60" t="s">
        <v>112</v>
      </c>
      <c r="L154" s="60" t="s">
        <v>113</v>
      </c>
      <c r="M154" s="60" t="s">
        <v>111</v>
      </c>
      <c r="N154" s="61" t="s">
        <v>114</v>
      </c>
      <c r="O154" s="60" t="s">
        <v>110</v>
      </c>
      <c r="P154" s="62" t="s">
        <v>115</v>
      </c>
    </row>
    <row r="155" spans="1:16" ht="13.5" thickBot="1">
      <c r="A155" s="9">
        <v>8</v>
      </c>
      <c r="B155" s="9" t="s">
        <v>116</v>
      </c>
      <c r="C155" s="9" t="s">
        <v>32</v>
      </c>
      <c r="D155" s="20">
        <v>0</v>
      </c>
      <c r="E155" s="11">
        <v>0</v>
      </c>
      <c r="F155" s="11">
        <v>0</v>
      </c>
      <c r="G155" s="20">
        <v>0</v>
      </c>
      <c r="H155" s="11">
        <v>0</v>
      </c>
      <c r="I155" s="11">
        <v>0</v>
      </c>
      <c r="J155" s="11">
        <v>0</v>
      </c>
      <c r="K155" s="11">
        <v>0</v>
      </c>
      <c r="L155" s="11">
        <v>0</v>
      </c>
      <c r="M155" s="11">
        <v>0</v>
      </c>
      <c r="N155" s="20">
        <v>0</v>
      </c>
      <c r="O155" s="20">
        <v>0</v>
      </c>
      <c r="P155" s="11">
        <v>0</v>
      </c>
    </row>
    <row r="156" spans="1:16" ht="13.5" thickBot="1">
      <c r="A156" s="10">
        <v>9</v>
      </c>
      <c r="B156" s="10" t="s">
        <v>117</v>
      </c>
      <c r="C156" s="10" t="s">
        <v>32</v>
      </c>
      <c r="D156" s="63">
        <v>0</v>
      </c>
      <c r="E156" s="63">
        <v>0</v>
      </c>
      <c r="F156" s="63">
        <v>0</v>
      </c>
      <c r="G156" s="63">
        <v>0</v>
      </c>
      <c r="H156" s="63">
        <v>0</v>
      </c>
      <c r="I156" s="63">
        <v>0</v>
      </c>
      <c r="J156" s="63">
        <v>0</v>
      </c>
      <c r="K156" s="63">
        <v>0</v>
      </c>
      <c r="L156" s="63">
        <v>0</v>
      </c>
      <c r="M156" s="63">
        <v>0</v>
      </c>
      <c r="N156" s="63">
        <v>0</v>
      </c>
      <c r="O156" s="63">
        <v>0</v>
      </c>
      <c r="P156" s="63">
        <v>0</v>
      </c>
    </row>
    <row r="157" spans="1:16" ht="13.5" thickBot="1">
      <c r="A157" s="10">
        <v>10</v>
      </c>
      <c r="B157" s="10" t="s">
        <v>118</v>
      </c>
      <c r="C157" s="10" t="s">
        <v>32</v>
      </c>
      <c r="D157" s="63">
        <v>0</v>
      </c>
      <c r="E157" s="63">
        <v>0</v>
      </c>
      <c r="F157" s="16">
        <v>3.7722600000005322E-4</v>
      </c>
      <c r="G157" s="63">
        <v>0</v>
      </c>
      <c r="H157" s="16">
        <v>5.0052000000000001E-5</v>
      </c>
      <c r="I157" s="16">
        <v>2.8430000000000001E-6</v>
      </c>
      <c r="J157" s="16">
        <v>3.2215999999999978E-5</v>
      </c>
      <c r="K157" s="63">
        <v>0</v>
      </c>
      <c r="L157" s="63">
        <v>0</v>
      </c>
      <c r="M157" s="63">
        <v>0</v>
      </c>
      <c r="N157" s="63">
        <v>0</v>
      </c>
      <c r="O157" s="16">
        <v>1.0336999999999999E-5</v>
      </c>
      <c r="P157" s="63">
        <v>0</v>
      </c>
    </row>
    <row r="158" spans="1:16" ht="13.5" thickBot="1">
      <c r="A158" s="9">
        <v>11</v>
      </c>
      <c r="B158" s="9" t="s">
        <v>119</v>
      </c>
      <c r="C158" s="9" t="s">
        <v>32</v>
      </c>
      <c r="D158" s="63">
        <v>0</v>
      </c>
      <c r="E158" s="11">
        <v>0</v>
      </c>
      <c r="F158" s="63">
        <v>0</v>
      </c>
      <c r="G158" s="11">
        <v>0</v>
      </c>
      <c r="H158" s="11">
        <v>0</v>
      </c>
      <c r="I158" s="11">
        <v>0</v>
      </c>
      <c r="J158" s="11">
        <v>0</v>
      </c>
      <c r="K158" s="11">
        <v>0</v>
      </c>
      <c r="L158" s="11">
        <v>0</v>
      </c>
      <c r="M158" s="11">
        <v>0</v>
      </c>
      <c r="N158" s="11">
        <v>0</v>
      </c>
      <c r="O158" s="11">
        <v>0</v>
      </c>
      <c r="P158" s="11">
        <v>0</v>
      </c>
    </row>
    <row r="159" spans="1:16">
      <c r="G159" s="64"/>
      <c r="N159" s="64"/>
    </row>
    <row r="160" spans="1:16">
      <c r="A160" s="65" t="s">
        <v>120</v>
      </c>
      <c r="B160" s="1" t="s">
        <v>121</v>
      </c>
      <c r="G160" s="64"/>
      <c r="N160" s="64"/>
    </row>
    <row r="161" spans="1:16">
      <c r="A161" s="66">
        <v>0</v>
      </c>
      <c r="B161" s="1" t="s">
        <v>122</v>
      </c>
      <c r="G161" s="64"/>
      <c r="N161" s="64"/>
    </row>
    <row r="162" spans="1:16">
      <c r="A162" s="73" t="s">
        <v>126</v>
      </c>
      <c r="B162" s="74" t="s">
        <v>127</v>
      </c>
      <c r="D162" s="67"/>
      <c r="E162" s="67"/>
      <c r="F162" s="67"/>
      <c r="G162" s="64"/>
      <c r="H162" s="67"/>
      <c r="I162" s="67"/>
      <c r="J162" s="1"/>
      <c r="K162" s="67"/>
      <c r="L162" s="67"/>
      <c r="M162" s="1"/>
      <c r="N162" s="64"/>
      <c r="O162" s="67"/>
      <c r="P162" s="67"/>
    </row>
    <row r="169" spans="1:16" s="70" customFormat="1" hidden="1">
      <c r="A169" s="68"/>
      <c r="B169" s="68" t="s">
        <v>123</v>
      </c>
      <c r="C169" s="68"/>
      <c r="D169" s="69">
        <v>3439.84892906598</v>
      </c>
      <c r="E169" s="69">
        <v>172.26886585387365</v>
      </c>
      <c r="F169" s="69">
        <v>69.877071111923073</v>
      </c>
      <c r="G169" s="69">
        <v>49.063817949565937</v>
      </c>
      <c r="H169" s="69">
        <v>15.141310750000006</v>
      </c>
      <c r="I169" s="69">
        <v>202.9048281273956</v>
      </c>
      <c r="J169" s="69">
        <v>92.869043349417609</v>
      </c>
      <c r="K169" s="69">
        <v>31.174200554736263</v>
      </c>
      <c r="L169" s="69">
        <v>24.895528909395612</v>
      </c>
      <c r="M169" s="69">
        <v>25.429639054543955</v>
      </c>
      <c r="N169" s="69">
        <v>7.5098988274285716</v>
      </c>
      <c r="O169" s="69">
        <v>6.3001762364835141</v>
      </c>
      <c r="P169" s="69">
        <v>0.55409364868681299</v>
      </c>
    </row>
    <row r="170" spans="1:16" s="70" customFormat="1" hidden="1">
      <c r="A170" s="68"/>
      <c r="B170" s="68" t="s">
        <v>124</v>
      </c>
      <c r="C170" s="68"/>
      <c r="D170" s="69">
        <v>182</v>
      </c>
      <c r="E170" s="69">
        <v>182</v>
      </c>
      <c r="F170" s="69">
        <v>182</v>
      </c>
      <c r="G170" s="69">
        <v>182</v>
      </c>
      <c r="H170" s="69">
        <v>182</v>
      </c>
      <c r="I170" s="69">
        <v>182</v>
      </c>
      <c r="J170" s="69">
        <v>182</v>
      </c>
      <c r="K170" s="69">
        <v>182</v>
      </c>
      <c r="L170" s="69">
        <v>182</v>
      </c>
      <c r="M170" s="69">
        <v>182</v>
      </c>
      <c r="N170" s="69">
        <v>182</v>
      </c>
      <c r="O170" s="69">
        <v>182</v>
      </c>
      <c r="P170" s="69">
        <v>182</v>
      </c>
    </row>
  </sheetData>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71"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dimension ref="A1:L75"/>
  <sheetViews>
    <sheetView showGridLines="0" zoomScale="85" zoomScaleNormal="85" workbookViewId="0"/>
  </sheetViews>
  <sheetFormatPr defaultRowHeight="12.75"/>
  <cols>
    <col min="1" max="1" width="5.28515625" style="1" customWidth="1"/>
    <col min="2" max="2" width="38" style="1" customWidth="1"/>
    <col min="3" max="3" width="31.7109375" style="1" customWidth="1"/>
    <col min="4" max="4" width="20.85546875" style="1" customWidth="1"/>
    <col min="5" max="5" width="13.28515625" style="1" customWidth="1"/>
    <col min="6" max="6" width="11.28515625" style="75" customWidth="1"/>
    <col min="7" max="7" width="7.85546875" style="75" customWidth="1"/>
    <col min="8" max="8" width="36.5703125" style="75" customWidth="1"/>
    <col min="9" max="9" width="1.42578125" style="75" customWidth="1"/>
    <col min="10" max="10" width="30.28515625" style="75" customWidth="1"/>
    <col min="11" max="11" width="12" style="75" customWidth="1"/>
    <col min="12" max="12" width="5.28515625" style="75" customWidth="1"/>
    <col min="13" max="13" width="13.85546875" style="1" customWidth="1"/>
    <col min="14" max="16384" width="9.140625" style="1"/>
  </cols>
  <sheetData>
    <row r="1" spans="1:12" ht="14.25">
      <c r="A1" s="79"/>
      <c r="B1" s="82" t="s">
        <v>1</v>
      </c>
      <c r="C1" s="79"/>
      <c r="D1" s="79"/>
      <c r="E1" s="79"/>
      <c r="F1" s="78"/>
      <c r="G1" s="78"/>
      <c r="H1" s="78"/>
      <c r="I1" s="78"/>
      <c r="J1" s="78"/>
      <c r="K1" s="78"/>
      <c r="L1" s="78"/>
    </row>
    <row r="2" spans="1:12" ht="14.25">
      <c r="A2" s="79"/>
      <c r="B2" s="82"/>
      <c r="C2" s="79"/>
      <c r="D2" s="79"/>
      <c r="E2" s="79"/>
      <c r="F2" s="78"/>
      <c r="G2" s="78"/>
      <c r="H2" s="78"/>
      <c r="I2" s="78"/>
      <c r="J2" s="78"/>
      <c r="K2" s="78"/>
      <c r="L2" s="78"/>
    </row>
    <row r="3" spans="1:12" ht="15">
      <c r="A3" s="79"/>
      <c r="B3" s="3" t="s">
        <v>158</v>
      </c>
      <c r="C3" s="79"/>
      <c r="D3" s="79"/>
      <c r="E3" s="79"/>
      <c r="F3" s="78"/>
      <c r="G3" s="78"/>
      <c r="H3" s="78"/>
      <c r="I3" s="78"/>
      <c r="J3" s="78"/>
      <c r="K3" s="78"/>
      <c r="L3" s="78"/>
    </row>
    <row r="4" spans="1:12" ht="14.25">
      <c r="A4" s="79"/>
      <c r="B4" s="79"/>
      <c r="C4" s="79"/>
      <c r="D4" s="79"/>
      <c r="E4" s="79"/>
      <c r="F4" s="78"/>
      <c r="G4" s="78"/>
      <c r="H4" s="78"/>
      <c r="I4" s="78"/>
      <c r="J4" s="78"/>
      <c r="K4" s="78"/>
      <c r="L4" s="78"/>
    </row>
    <row r="5" spans="1:12" ht="14.25">
      <c r="A5" s="79">
        <f>MAX($A$1:A4)+1</f>
        <v>1</v>
      </c>
      <c r="B5" s="79" t="s">
        <v>157</v>
      </c>
      <c r="C5" s="79"/>
      <c r="D5" s="79"/>
      <c r="E5" s="79"/>
      <c r="F5" s="78"/>
      <c r="G5" s="78"/>
      <c r="H5" s="78"/>
      <c r="I5" s="78"/>
      <c r="J5" s="78"/>
      <c r="K5" s="78"/>
      <c r="L5" s="78"/>
    </row>
    <row r="6" spans="1:12" ht="14.25">
      <c r="A6" s="79"/>
      <c r="B6" s="79"/>
      <c r="C6" s="79"/>
      <c r="D6" s="79"/>
      <c r="E6" s="79"/>
      <c r="F6" s="78"/>
      <c r="G6" s="78"/>
      <c r="H6" s="78"/>
      <c r="I6" s="78"/>
      <c r="J6" s="78"/>
      <c r="K6" s="78"/>
      <c r="L6" s="78"/>
    </row>
    <row r="7" spans="1:12" ht="36.75" customHeight="1">
      <c r="A7" s="96">
        <f>MAX($A$1:A5)+1</f>
        <v>2</v>
      </c>
      <c r="B7" s="186" t="s">
        <v>156</v>
      </c>
      <c r="C7" s="186"/>
      <c r="D7" s="186"/>
      <c r="E7" s="186"/>
      <c r="F7" s="186"/>
      <c r="G7" s="186"/>
      <c r="H7" s="186"/>
      <c r="I7" s="78"/>
      <c r="J7" s="78"/>
      <c r="K7" s="78"/>
      <c r="L7" s="78"/>
    </row>
    <row r="8" spans="1:12" ht="14.25">
      <c r="A8" s="79"/>
      <c r="B8" s="187"/>
      <c r="C8" s="187"/>
      <c r="D8" s="187"/>
      <c r="E8" s="187"/>
      <c r="F8" s="187"/>
      <c r="G8" s="187"/>
      <c r="H8" s="187"/>
      <c r="I8" s="78"/>
      <c r="J8" s="78"/>
      <c r="K8" s="78"/>
      <c r="L8" s="78"/>
    </row>
    <row r="9" spans="1:12" ht="19.5" customHeight="1">
      <c r="A9" s="79">
        <f>MAX($A$1:A8)+1</f>
        <v>3</v>
      </c>
      <c r="B9" s="85" t="s">
        <v>155</v>
      </c>
      <c r="C9" s="85"/>
      <c r="D9" s="85"/>
      <c r="E9" s="85"/>
      <c r="F9" s="85"/>
      <c r="G9" s="85"/>
      <c r="H9" s="85"/>
      <c r="I9" s="78"/>
      <c r="J9" s="78"/>
      <c r="K9" s="78"/>
      <c r="L9" s="78"/>
    </row>
    <row r="10" spans="1:12" ht="19.5" customHeight="1">
      <c r="A10" s="79"/>
      <c r="B10" s="85"/>
      <c r="C10" s="85"/>
      <c r="D10" s="85"/>
      <c r="E10" s="85"/>
      <c r="F10" s="85"/>
      <c r="G10" s="85"/>
      <c r="H10" s="85"/>
      <c r="I10" s="78"/>
      <c r="J10" s="78"/>
      <c r="K10" s="78"/>
      <c r="L10" s="78"/>
    </row>
    <row r="11" spans="1:12" ht="14.25" customHeight="1">
      <c r="A11" s="79">
        <f>MAX($A$1:A10)+1</f>
        <v>4</v>
      </c>
      <c r="B11" s="187" t="s">
        <v>154</v>
      </c>
      <c r="C11" s="187"/>
      <c r="D11" s="187"/>
      <c r="E11" s="187"/>
      <c r="F11" s="187"/>
      <c r="G11" s="187"/>
      <c r="H11" s="187"/>
      <c r="I11" s="78"/>
      <c r="J11" s="78"/>
      <c r="K11" s="78"/>
      <c r="L11" s="78"/>
    </row>
    <row r="12" spans="1:12" ht="11.25" customHeight="1">
      <c r="A12" s="79" t="s">
        <v>0</v>
      </c>
      <c r="B12" s="79"/>
      <c r="C12" s="79"/>
      <c r="D12" s="79"/>
      <c r="E12" s="79"/>
      <c r="F12" s="78"/>
      <c r="G12" s="78"/>
      <c r="H12" s="78"/>
      <c r="I12" s="78"/>
      <c r="J12" s="78"/>
      <c r="K12" s="78"/>
      <c r="L12" s="78"/>
    </row>
    <row r="13" spans="1:12" ht="15" customHeight="1">
      <c r="A13" s="79">
        <f>MAX($A$1:A12)+1</f>
        <v>5</v>
      </c>
      <c r="B13" s="187" t="s">
        <v>153</v>
      </c>
      <c r="C13" s="187"/>
      <c r="D13" s="187"/>
      <c r="E13" s="187"/>
      <c r="F13" s="187"/>
      <c r="G13" s="187"/>
      <c r="H13" s="187"/>
      <c r="I13" s="78"/>
      <c r="J13" s="78"/>
      <c r="K13" s="78"/>
      <c r="L13" s="78"/>
    </row>
    <row r="14" spans="1:12" ht="15" customHeight="1">
      <c r="A14" s="79"/>
      <c r="B14" s="79"/>
      <c r="C14" s="79"/>
      <c r="D14" s="79"/>
      <c r="E14" s="79"/>
      <c r="F14" s="78"/>
      <c r="G14" s="78"/>
      <c r="H14" s="78"/>
      <c r="I14" s="78"/>
      <c r="J14" s="78"/>
      <c r="K14" s="78"/>
      <c r="L14" s="78"/>
    </row>
    <row r="15" spans="1:12" ht="33" customHeight="1">
      <c r="A15" s="96">
        <f>MAX($A$1:A14)+1</f>
        <v>6</v>
      </c>
      <c r="B15" s="186" t="s">
        <v>152</v>
      </c>
      <c r="C15" s="186"/>
      <c r="D15" s="186"/>
      <c r="E15" s="186"/>
      <c r="F15" s="186"/>
      <c r="G15" s="186"/>
      <c r="H15" s="186"/>
      <c r="I15" s="78"/>
      <c r="J15" s="78"/>
      <c r="K15" s="78"/>
      <c r="L15" s="78"/>
    </row>
    <row r="16" spans="1:12" ht="14.25">
      <c r="A16" s="79"/>
      <c r="B16" s="79"/>
      <c r="C16" s="79"/>
      <c r="D16" s="79"/>
      <c r="E16" s="79"/>
      <c r="F16" s="78"/>
      <c r="G16" s="78"/>
      <c r="H16" s="78"/>
      <c r="I16" s="78"/>
      <c r="J16" s="78"/>
      <c r="K16" s="78"/>
      <c r="L16" s="78"/>
    </row>
    <row r="17" spans="1:12" ht="14.25">
      <c r="A17" s="95">
        <f>MAX($A$1:A16)+1</f>
        <v>7</v>
      </c>
      <c r="B17" s="187" t="s">
        <v>151</v>
      </c>
      <c r="C17" s="187"/>
      <c r="D17" s="187"/>
      <c r="E17" s="187"/>
      <c r="F17" s="187"/>
      <c r="G17" s="187"/>
      <c r="H17" s="187"/>
      <c r="I17" s="78"/>
      <c r="J17" s="78"/>
      <c r="K17" s="78"/>
      <c r="L17" s="78"/>
    </row>
    <row r="18" spans="1:12" ht="15">
      <c r="A18" s="79"/>
      <c r="B18" s="94" t="s">
        <v>150</v>
      </c>
      <c r="C18" s="93" t="s">
        <v>149</v>
      </c>
      <c r="D18" s="93" t="s">
        <v>148</v>
      </c>
      <c r="E18" s="87"/>
      <c r="F18" s="86"/>
      <c r="G18" s="78"/>
      <c r="H18" s="78"/>
      <c r="I18" s="78"/>
      <c r="J18" s="78"/>
      <c r="K18" s="78"/>
      <c r="L18" s="78"/>
    </row>
    <row r="19" spans="1:12" ht="14.25">
      <c r="A19" s="79"/>
      <c r="B19" s="92" t="s">
        <v>22</v>
      </c>
      <c r="C19" s="91">
        <v>1</v>
      </c>
      <c r="D19" s="90">
        <v>66.570395415623622</v>
      </c>
      <c r="E19" s="87"/>
      <c r="F19" s="86"/>
      <c r="G19" s="78"/>
      <c r="H19" s="78"/>
      <c r="I19" s="78"/>
      <c r="J19" s="78"/>
      <c r="K19" s="78"/>
      <c r="L19" s="78"/>
    </row>
    <row r="20" spans="1:12" ht="14.25">
      <c r="A20" s="79"/>
      <c r="B20" s="89"/>
      <c r="C20" s="89"/>
      <c r="D20" s="88"/>
      <c r="E20" s="87"/>
      <c r="F20" s="86"/>
      <c r="G20" s="78"/>
      <c r="H20" s="78"/>
      <c r="I20" s="78"/>
      <c r="J20" s="78"/>
      <c r="K20" s="78"/>
      <c r="L20" s="78"/>
    </row>
    <row r="21" spans="1:12" ht="14.25">
      <c r="A21" s="79">
        <f>MAX($A$1:A20)+1</f>
        <v>8</v>
      </c>
      <c r="B21" s="187" t="s">
        <v>147</v>
      </c>
      <c r="C21" s="187"/>
      <c r="D21" s="187"/>
      <c r="E21" s="187"/>
      <c r="F21" s="187"/>
      <c r="G21" s="187"/>
      <c r="H21" s="187"/>
      <c r="I21" s="78"/>
      <c r="J21" s="78"/>
      <c r="K21" s="78"/>
      <c r="L21" s="78"/>
    </row>
    <row r="22" spans="1:12" ht="14.25" customHeight="1">
      <c r="A22" s="79"/>
      <c r="B22" s="85"/>
      <c r="C22" s="84"/>
      <c r="D22" s="84"/>
      <c r="E22" s="84"/>
      <c r="F22" s="84"/>
      <c r="G22" s="84"/>
      <c r="H22" s="84"/>
      <c r="I22" s="78"/>
      <c r="J22" s="78"/>
      <c r="K22" s="78"/>
      <c r="L22" s="78"/>
    </row>
    <row r="23" spans="1:12" s="82" customFormat="1" ht="14.25" customHeight="1">
      <c r="A23" s="79">
        <f>MAX($A$1:A22)+1</f>
        <v>9</v>
      </c>
      <c r="B23" s="187" t="s">
        <v>146</v>
      </c>
      <c r="C23" s="187"/>
      <c r="D23" s="187"/>
      <c r="E23" s="187"/>
      <c r="F23" s="187"/>
      <c r="G23" s="187"/>
      <c r="H23" s="187"/>
      <c r="I23" s="83"/>
      <c r="J23" s="83"/>
      <c r="K23" s="83"/>
      <c r="L23" s="83"/>
    </row>
    <row r="24" spans="1:12" ht="14.25" customHeight="1">
      <c r="A24" s="79"/>
      <c r="B24" s="79"/>
      <c r="C24" s="79"/>
      <c r="D24" s="79"/>
      <c r="E24" s="79"/>
      <c r="F24" s="78"/>
      <c r="G24" s="78"/>
      <c r="H24" s="78"/>
      <c r="I24" s="78"/>
      <c r="J24" s="78"/>
      <c r="K24" s="78"/>
      <c r="L24" s="78"/>
    </row>
    <row r="25" spans="1:12" ht="14.25">
      <c r="A25" s="79">
        <f>MAX($A$1:A24)+1</f>
        <v>10</v>
      </c>
      <c r="B25" s="187" t="s">
        <v>145</v>
      </c>
      <c r="C25" s="187"/>
      <c r="D25" s="187"/>
      <c r="E25" s="187"/>
      <c r="F25" s="187"/>
      <c r="G25" s="187"/>
      <c r="H25" s="187"/>
      <c r="I25" s="78"/>
      <c r="J25" s="78"/>
      <c r="K25" s="78"/>
      <c r="L25" s="78"/>
    </row>
    <row r="26" spans="1:12" ht="17.25" customHeight="1">
      <c r="A26" s="79"/>
      <c r="B26" s="79"/>
      <c r="C26" s="79"/>
      <c r="D26" s="79"/>
      <c r="E26" s="79"/>
      <c r="F26" s="78"/>
      <c r="G26" s="78"/>
      <c r="H26" s="78"/>
      <c r="I26" s="78"/>
      <c r="J26" s="78"/>
      <c r="K26" s="78"/>
      <c r="L26" s="78"/>
    </row>
    <row r="27" spans="1:12" ht="17.25" customHeight="1">
      <c r="A27" s="79">
        <f>MAX($A$1:A26)+1</f>
        <v>11</v>
      </c>
      <c r="B27" s="79" t="s">
        <v>144</v>
      </c>
      <c r="C27" s="79"/>
      <c r="D27" s="79"/>
      <c r="E27" s="79"/>
      <c r="F27" s="78"/>
      <c r="G27" s="78"/>
      <c r="H27" s="78"/>
      <c r="I27" s="78"/>
      <c r="J27" s="78"/>
      <c r="K27" s="78"/>
      <c r="L27" s="78"/>
    </row>
    <row r="28" spans="1:12" ht="17.25" customHeight="1">
      <c r="A28" s="79"/>
      <c r="B28" s="79"/>
      <c r="C28" s="79"/>
      <c r="D28" s="79"/>
      <c r="E28" s="79"/>
      <c r="F28" s="78"/>
      <c r="G28" s="78"/>
      <c r="H28" s="78"/>
      <c r="I28" s="78"/>
      <c r="J28" s="78"/>
      <c r="K28" s="78"/>
      <c r="L28" s="78"/>
    </row>
    <row r="29" spans="1:12" ht="14.25">
      <c r="A29" s="79">
        <f>MAX($A$1:A28)+1</f>
        <v>12</v>
      </c>
      <c r="B29" s="79" t="s">
        <v>143</v>
      </c>
      <c r="C29" s="79"/>
      <c r="D29" s="79"/>
      <c r="E29" s="79"/>
      <c r="F29" s="78"/>
      <c r="G29" s="78"/>
      <c r="H29" s="78"/>
      <c r="I29" s="78"/>
      <c r="J29" s="78"/>
      <c r="K29" s="78"/>
      <c r="L29" s="78"/>
    </row>
    <row r="30" spans="1:12" ht="14.25">
      <c r="A30" s="79"/>
      <c r="B30" s="79"/>
      <c r="C30" s="79"/>
      <c r="D30" s="79"/>
      <c r="E30" s="79"/>
      <c r="F30" s="78"/>
      <c r="G30" s="78"/>
      <c r="H30" s="78"/>
      <c r="I30" s="78"/>
      <c r="J30" s="78"/>
      <c r="K30" s="78"/>
      <c r="L30" s="78"/>
    </row>
    <row r="31" spans="1:12" ht="14.25">
      <c r="A31" s="79">
        <f>MAX($A$1:A30)+1</f>
        <v>13</v>
      </c>
      <c r="B31" s="79" t="s">
        <v>142</v>
      </c>
      <c r="C31" s="79"/>
      <c r="D31" s="79"/>
      <c r="E31" s="79"/>
      <c r="F31" s="78"/>
      <c r="G31" s="78"/>
      <c r="H31" s="78"/>
      <c r="I31" s="78"/>
      <c r="J31" s="78"/>
      <c r="K31" s="78"/>
      <c r="L31" s="78"/>
    </row>
    <row r="32" spans="1:12" ht="14.25">
      <c r="A32" s="79"/>
      <c r="B32" s="79"/>
      <c r="C32" s="79"/>
      <c r="D32" s="79"/>
      <c r="E32" s="79"/>
      <c r="F32" s="78"/>
      <c r="G32" s="78"/>
      <c r="H32" s="78"/>
      <c r="I32" s="78"/>
      <c r="J32" s="78"/>
      <c r="K32" s="78"/>
      <c r="L32" s="78"/>
    </row>
    <row r="33" spans="1:12" ht="14.25">
      <c r="A33" s="79">
        <f>MAX($A$1:A32)+1</f>
        <v>14</v>
      </c>
      <c r="B33" s="79" t="s">
        <v>141</v>
      </c>
      <c r="C33" s="79"/>
      <c r="D33" s="79"/>
      <c r="E33" s="79"/>
      <c r="F33" s="78"/>
      <c r="G33" s="78"/>
      <c r="H33" s="78"/>
      <c r="I33" s="78"/>
      <c r="J33" s="78"/>
      <c r="K33" s="78"/>
      <c r="L33" s="78"/>
    </row>
    <row r="34" spans="1:12" ht="14.25">
      <c r="A34" s="79"/>
      <c r="B34" s="79"/>
      <c r="C34" s="79"/>
      <c r="D34" s="79"/>
      <c r="E34" s="79"/>
      <c r="F34" s="78"/>
      <c r="G34" s="78"/>
      <c r="H34" s="78"/>
      <c r="I34" s="78"/>
      <c r="J34" s="78"/>
      <c r="K34" s="78"/>
      <c r="L34" s="78"/>
    </row>
    <row r="35" spans="1:12" s="64" customFormat="1" ht="14.25">
      <c r="A35" s="79">
        <f>MAX($A$1:A33)+1</f>
        <v>15</v>
      </c>
      <c r="B35" s="185" t="s">
        <v>140</v>
      </c>
      <c r="C35" s="185"/>
      <c r="D35" s="185"/>
      <c r="E35" s="185"/>
      <c r="F35" s="185"/>
      <c r="G35" s="185"/>
      <c r="H35" s="185"/>
      <c r="I35" s="80"/>
      <c r="J35" s="80"/>
      <c r="K35" s="80"/>
      <c r="L35" s="80"/>
    </row>
    <row r="36" spans="1:12" ht="14.25">
      <c r="A36" s="81"/>
      <c r="B36" s="79"/>
      <c r="C36" s="79"/>
      <c r="D36" s="79"/>
      <c r="E36" s="79"/>
      <c r="F36" s="78"/>
      <c r="G36" s="78"/>
      <c r="H36" s="78"/>
      <c r="I36" s="78"/>
      <c r="J36" s="78"/>
      <c r="K36" s="78"/>
      <c r="L36" s="78"/>
    </row>
    <row r="37" spans="1:12" s="64" customFormat="1" ht="14.25">
      <c r="A37" s="79">
        <f>MAX($A$1:A36)+1</f>
        <v>16</v>
      </c>
      <c r="B37" s="185" t="s">
        <v>139</v>
      </c>
      <c r="C37" s="185"/>
      <c r="D37" s="185"/>
      <c r="E37" s="185"/>
      <c r="F37" s="185"/>
      <c r="G37" s="185"/>
      <c r="H37" s="185"/>
      <c r="I37" s="80"/>
      <c r="J37" s="80"/>
      <c r="K37" s="80"/>
      <c r="L37" s="80"/>
    </row>
    <row r="38" spans="1:12" ht="14.25">
      <c r="A38" s="79"/>
      <c r="B38" s="79"/>
      <c r="C38" s="79"/>
      <c r="D38" s="79"/>
      <c r="E38" s="79"/>
      <c r="F38" s="78"/>
      <c r="G38" s="78"/>
      <c r="H38" s="78"/>
      <c r="I38" s="78"/>
      <c r="J38" s="78"/>
      <c r="K38" s="78"/>
      <c r="L38" s="78"/>
    </row>
    <row r="39" spans="1:12" ht="15">
      <c r="A39" s="79" t="s">
        <v>138</v>
      </c>
      <c r="B39" s="79"/>
      <c r="C39" s="79"/>
      <c r="D39" s="79"/>
      <c r="E39" s="79" t="s">
        <v>137</v>
      </c>
      <c r="F39" s="78"/>
      <c r="G39" s="78"/>
      <c r="H39" s="78"/>
      <c r="I39" s="78"/>
      <c r="J39" s="78"/>
      <c r="K39" s="78"/>
      <c r="L39" s="78"/>
    </row>
    <row r="40" spans="1:12" ht="14.25">
      <c r="A40" s="79"/>
      <c r="B40" s="79"/>
      <c r="C40" s="79"/>
      <c r="D40" s="79"/>
      <c r="E40" s="78"/>
      <c r="F40" s="78"/>
      <c r="G40" s="78"/>
      <c r="H40" s="78"/>
      <c r="I40" s="78"/>
      <c r="J40" s="78"/>
      <c r="K40" s="78"/>
      <c r="L40" s="78"/>
    </row>
    <row r="41" spans="1:12" ht="14.25">
      <c r="A41" s="79"/>
      <c r="B41" s="79"/>
      <c r="C41" s="79"/>
      <c r="D41" s="79"/>
      <c r="E41" s="78"/>
      <c r="F41" s="78"/>
      <c r="G41" s="78"/>
      <c r="H41" s="78"/>
      <c r="I41" s="78"/>
      <c r="J41" s="78"/>
      <c r="K41" s="78"/>
      <c r="L41" s="78"/>
    </row>
    <row r="42" spans="1:12" ht="14.25">
      <c r="A42" s="79" t="s">
        <v>0</v>
      </c>
      <c r="B42" s="79"/>
      <c r="C42" s="79"/>
      <c r="D42" s="79"/>
      <c r="E42" s="78" t="s">
        <v>0</v>
      </c>
      <c r="F42" s="78"/>
      <c r="G42" s="78"/>
      <c r="H42" s="78" t="s">
        <v>0</v>
      </c>
      <c r="I42" s="78"/>
      <c r="J42" s="78"/>
      <c r="K42" s="78"/>
      <c r="L42" s="78"/>
    </row>
    <row r="43" spans="1:12" ht="14.25">
      <c r="A43" s="79" t="s">
        <v>136</v>
      </c>
      <c r="B43" s="79"/>
      <c r="C43" s="79"/>
      <c r="D43" s="79"/>
      <c r="E43" s="78" t="s">
        <v>135</v>
      </c>
      <c r="F43" s="78"/>
      <c r="G43" s="78"/>
      <c r="H43" s="78" t="s">
        <v>135</v>
      </c>
      <c r="I43" s="78"/>
      <c r="J43" s="78"/>
      <c r="K43" s="78"/>
      <c r="L43" s="78"/>
    </row>
    <row r="44" spans="1:12" ht="14.25">
      <c r="A44" s="79"/>
      <c r="B44" s="79"/>
      <c r="C44" s="79"/>
      <c r="D44" s="79"/>
      <c r="E44" s="78"/>
      <c r="F44" s="78"/>
      <c r="G44" s="78"/>
      <c r="H44" s="78"/>
      <c r="I44" s="78"/>
      <c r="J44" s="78"/>
      <c r="K44" s="78"/>
      <c r="L44" s="78"/>
    </row>
    <row r="45" spans="1:12" ht="14.25">
      <c r="A45" s="79"/>
      <c r="B45" s="79"/>
      <c r="C45" s="79"/>
      <c r="D45" s="79"/>
      <c r="E45" s="78"/>
      <c r="F45" s="78"/>
      <c r="G45" s="78"/>
      <c r="H45" s="78"/>
      <c r="I45" s="78"/>
      <c r="J45" s="78"/>
      <c r="K45" s="78"/>
      <c r="L45" s="78"/>
    </row>
    <row r="46" spans="1:12" ht="14.25">
      <c r="A46" s="79"/>
      <c r="B46" s="79"/>
      <c r="C46" s="79"/>
      <c r="D46" s="79"/>
      <c r="E46" s="78"/>
      <c r="F46" s="78"/>
      <c r="G46" s="78"/>
      <c r="H46" s="78"/>
      <c r="I46" s="78"/>
      <c r="J46" s="78"/>
      <c r="K46" s="78"/>
      <c r="L46" s="78"/>
    </row>
    <row r="47" spans="1:12" ht="14.25">
      <c r="A47" s="79"/>
      <c r="B47" s="79"/>
      <c r="C47" s="79"/>
      <c r="D47" s="79"/>
      <c r="E47" s="78"/>
      <c r="F47" s="78"/>
      <c r="G47" s="78"/>
      <c r="H47" s="78"/>
      <c r="I47" s="78"/>
      <c r="J47" s="78"/>
      <c r="K47" s="78"/>
      <c r="L47" s="78"/>
    </row>
    <row r="48" spans="1:12" ht="14.25">
      <c r="A48" s="79" t="s">
        <v>134</v>
      </c>
      <c r="B48" s="79"/>
      <c r="C48" s="79"/>
      <c r="D48" s="79"/>
      <c r="E48" s="78" t="s">
        <v>133</v>
      </c>
      <c r="F48" s="78"/>
      <c r="G48" s="78"/>
      <c r="H48" s="78" t="s">
        <v>132</v>
      </c>
      <c r="I48" s="78"/>
      <c r="J48" s="78"/>
      <c r="K48" s="78"/>
      <c r="L48" s="78"/>
    </row>
    <row r="49" spans="1:12" ht="14.25">
      <c r="A49" s="79" t="s">
        <v>131</v>
      </c>
      <c r="B49" s="79" t="s">
        <v>130</v>
      </c>
      <c r="C49" s="79"/>
      <c r="D49" s="79"/>
      <c r="E49" s="78" t="s">
        <v>129</v>
      </c>
      <c r="F49" s="78"/>
      <c r="G49" s="78"/>
      <c r="H49" s="78" t="s">
        <v>128</v>
      </c>
      <c r="I49" s="78"/>
      <c r="J49" s="78"/>
      <c r="K49" s="78"/>
      <c r="L49" s="78"/>
    </row>
    <row r="50" spans="1:12" ht="14.25">
      <c r="A50" s="79"/>
      <c r="B50" s="79"/>
      <c r="C50" s="79"/>
      <c r="D50" s="79"/>
      <c r="E50" s="79"/>
      <c r="F50" s="78"/>
      <c r="G50" s="78"/>
      <c r="H50" s="78"/>
      <c r="I50" s="78"/>
      <c r="J50" s="78"/>
      <c r="K50" s="78"/>
      <c r="L50" s="78"/>
    </row>
    <row r="57" spans="1:12">
      <c r="B57" s="74" t="s">
        <v>0</v>
      </c>
    </row>
    <row r="58" spans="1:12">
      <c r="B58" s="77" t="s">
        <v>0</v>
      </c>
    </row>
    <row r="60" spans="1:12">
      <c r="B60" s="77" t="s">
        <v>0</v>
      </c>
    </row>
    <row r="75" spans="1:1">
      <c r="A75" s="76"/>
    </row>
  </sheetData>
  <mergeCells count="11">
    <mergeCell ref="B35:H35"/>
    <mergeCell ref="B37:H37"/>
    <mergeCell ref="B7:H7"/>
    <mergeCell ref="B8:H8"/>
    <mergeCell ref="B11:H11"/>
    <mergeCell ref="B13:H13"/>
    <mergeCell ref="B15:H15"/>
    <mergeCell ref="B17:H17"/>
    <mergeCell ref="B21:H21"/>
    <mergeCell ref="B23:H23"/>
    <mergeCell ref="B25:H2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27"/>
  <sheetViews>
    <sheetView showGridLines="0" zoomScale="80" zoomScaleNormal="80" workbookViewId="0">
      <selection activeCell="B6" sqref="B6:B7"/>
    </sheetView>
  </sheetViews>
  <sheetFormatPr defaultColWidth="9.140625" defaultRowHeight="12.75"/>
  <cols>
    <col min="1" max="1" width="3" style="97" customWidth="1"/>
    <col min="2" max="2" width="47.7109375" style="97" customWidth="1"/>
    <col min="3" max="3" width="41" style="97" customWidth="1"/>
    <col min="4" max="4" width="36.7109375" style="97" customWidth="1"/>
    <col min="5" max="8" width="20.85546875" style="97" customWidth="1"/>
    <col min="9" max="9" width="9.140625" style="97"/>
    <col min="10" max="14" width="0" style="97" hidden="1" customWidth="1"/>
    <col min="15" max="16384" width="9.140625" style="97"/>
  </cols>
  <sheetData>
    <row r="1" spans="1:8">
      <c r="A1"/>
      <c r="B1" s="126" t="s">
        <v>182</v>
      </c>
      <c r="H1" s="127" t="s">
        <v>181</v>
      </c>
    </row>
    <row r="2" spans="1:8">
      <c r="A2" s="126"/>
    </row>
    <row r="3" spans="1:8">
      <c r="A3" s="125"/>
      <c r="B3" s="125" t="s">
        <v>180</v>
      </c>
    </row>
    <row r="4" spans="1:8">
      <c r="A4" s="125"/>
      <c r="H4"/>
    </row>
    <row r="5" spans="1:8">
      <c r="A5" s="125"/>
      <c r="B5" s="122" t="s">
        <v>179</v>
      </c>
    </row>
    <row r="6" spans="1:8" ht="28.9" customHeight="1">
      <c r="B6" s="188" t="s">
        <v>173</v>
      </c>
      <c r="C6" s="188" t="s">
        <v>172</v>
      </c>
      <c r="D6" s="189" t="s">
        <v>171</v>
      </c>
      <c r="E6" s="190" t="s">
        <v>178</v>
      </c>
      <c r="F6" s="190"/>
      <c r="G6" s="190" t="s">
        <v>177</v>
      </c>
      <c r="H6" s="190"/>
    </row>
    <row r="7" spans="1:8">
      <c r="B7" s="188"/>
      <c r="C7" s="188"/>
      <c r="D7" s="189"/>
      <c r="E7" s="121" t="s">
        <v>168</v>
      </c>
      <c r="F7" s="121" t="s">
        <v>167</v>
      </c>
      <c r="G7" s="121" t="s">
        <v>168</v>
      </c>
      <c r="H7" s="121" t="s">
        <v>167</v>
      </c>
    </row>
    <row r="8" spans="1:8">
      <c r="B8" s="124"/>
      <c r="C8" s="124"/>
      <c r="D8" s="107"/>
      <c r="E8" s="124"/>
      <c r="F8" s="124"/>
      <c r="G8" s="124"/>
      <c r="H8" s="124"/>
    </row>
    <row r="9" spans="1:8">
      <c r="B9" s="116" t="s">
        <v>176</v>
      </c>
      <c r="C9" s="116" t="s">
        <v>176</v>
      </c>
      <c r="D9" s="107" t="s">
        <v>166</v>
      </c>
      <c r="E9" s="123" t="s">
        <v>175</v>
      </c>
      <c r="F9" s="123" t="s">
        <v>175</v>
      </c>
      <c r="G9" s="123" t="s">
        <v>175</v>
      </c>
      <c r="H9" s="123" t="s">
        <v>175</v>
      </c>
    </row>
    <row r="10" spans="1:8">
      <c r="B10" s="124"/>
      <c r="C10" s="124"/>
      <c r="D10" s="107"/>
      <c r="E10" s="124"/>
      <c r="F10" s="124"/>
      <c r="G10" s="124"/>
      <c r="H10" s="124"/>
    </row>
    <row r="11" spans="1:8">
      <c r="B11" s="116" t="s">
        <v>176</v>
      </c>
      <c r="C11" s="116" t="s">
        <v>176</v>
      </c>
      <c r="D11" s="107" t="s">
        <v>163</v>
      </c>
      <c r="E11" s="123" t="s">
        <v>175</v>
      </c>
      <c r="F11" s="123" t="s">
        <v>175</v>
      </c>
      <c r="G11" s="123" t="s">
        <v>175</v>
      </c>
      <c r="H11" s="123" t="s">
        <v>175</v>
      </c>
    </row>
    <row r="13" spans="1:8">
      <c r="B13" s="122" t="s">
        <v>174</v>
      </c>
    </row>
    <row r="14" spans="1:8" ht="30" customHeight="1">
      <c r="B14" s="188" t="s">
        <v>173</v>
      </c>
      <c r="C14" s="188" t="s">
        <v>172</v>
      </c>
      <c r="D14" s="189" t="s">
        <v>171</v>
      </c>
      <c r="E14" s="190" t="s">
        <v>170</v>
      </c>
      <c r="F14" s="190"/>
      <c r="G14" s="190" t="s">
        <v>169</v>
      </c>
      <c r="H14" s="190"/>
    </row>
    <row r="15" spans="1:8">
      <c r="B15" s="188"/>
      <c r="C15" s="188"/>
      <c r="D15" s="189"/>
      <c r="E15" s="121" t="s">
        <v>168</v>
      </c>
      <c r="F15" s="121" t="s">
        <v>167</v>
      </c>
      <c r="G15" s="121" t="s">
        <v>168</v>
      </c>
      <c r="H15" s="121" t="s">
        <v>167</v>
      </c>
    </row>
    <row r="16" spans="1:8">
      <c r="B16" s="119"/>
      <c r="C16" s="120"/>
      <c r="D16" s="119"/>
      <c r="E16" s="118"/>
      <c r="F16" s="117"/>
      <c r="G16" s="118"/>
      <c r="H16" s="117"/>
    </row>
    <row r="17" spans="2:14">
      <c r="B17" s="109" t="s">
        <v>165</v>
      </c>
      <c r="C17" s="108" t="s">
        <v>164</v>
      </c>
      <c r="D17" s="107" t="s">
        <v>166</v>
      </c>
      <c r="E17" s="106">
        <v>0</v>
      </c>
      <c r="F17" s="105">
        <v>0</v>
      </c>
      <c r="G17" s="104">
        <v>5.055679999999965E-4</v>
      </c>
      <c r="H17" s="103">
        <v>4.0000000000000002E-4</v>
      </c>
    </row>
    <row r="18" spans="2:14">
      <c r="B18" s="116"/>
      <c r="C18" s="115"/>
      <c r="D18" s="114"/>
      <c r="E18" s="113"/>
      <c r="F18" s="112"/>
      <c r="G18" s="111"/>
      <c r="H18" s="110"/>
      <c r="L18" s="99"/>
    </row>
    <row r="19" spans="2:14">
      <c r="B19" s="109" t="s">
        <v>165</v>
      </c>
      <c r="C19" s="108" t="s">
        <v>164</v>
      </c>
      <c r="D19" s="107" t="s">
        <v>163</v>
      </c>
      <c r="E19" s="106">
        <v>0</v>
      </c>
      <c r="F19" s="105">
        <v>0</v>
      </c>
      <c r="G19" s="104">
        <v>4.7267399999999796E-4</v>
      </c>
      <c r="H19" s="103">
        <v>4.0000000000000002E-4</v>
      </c>
    </row>
    <row r="21" spans="2:14">
      <c r="B21" s="102">
        <v>0</v>
      </c>
      <c r="C21" s="101" t="s">
        <v>162</v>
      </c>
      <c r="L21" s="99" t="s">
        <v>161</v>
      </c>
      <c r="M21" s="99" t="s">
        <v>160</v>
      </c>
      <c r="N21" s="99" t="s">
        <v>159</v>
      </c>
    </row>
    <row r="22" spans="2:14" ht="26.1" customHeight="1">
      <c r="K22" s="100">
        <v>40087</v>
      </c>
      <c r="L22" s="97">
        <v>1688272.0734936302</v>
      </c>
      <c r="M22" s="97">
        <v>683067.89</v>
      </c>
      <c r="N22" s="97">
        <f>SUM(L22:M22)</f>
        <v>2371339.9634936303</v>
      </c>
    </row>
    <row r="23" spans="2:14">
      <c r="K23" s="100">
        <v>40118</v>
      </c>
      <c r="N23" s="97">
        <v>1352792.36</v>
      </c>
    </row>
    <row r="24" spans="2:14">
      <c r="K24" s="100">
        <v>40148</v>
      </c>
      <c r="N24" s="97">
        <v>6135840.5600000005</v>
      </c>
    </row>
    <row r="25" spans="2:14">
      <c r="K25" s="100">
        <v>40179</v>
      </c>
      <c r="N25" s="97">
        <v>3911920.74</v>
      </c>
    </row>
    <row r="26" spans="2:14">
      <c r="K26" s="98" t="s">
        <v>0</v>
      </c>
      <c r="N26" s="97">
        <f>SUM(N23:N25)</f>
        <v>11400553.66</v>
      </c>
    </row>
    <row r="27" spans="2:14">
      <c r="C27" s="99"/>
      <c r="K27" s="98" t="s">
        <v>0</v>
      </c>
    </row>
  </sheetData>
  <mergeCells count="10">
    <mergeCell ref="B14:B15"/>
    <mergeCell ref="C14:C15"/>
    <mergeCell ref="D14:D15"/>
    <mergeCell ref="E14:F14"/>
    <mergeCell ref="G14:H14"/>
    <mergeCell ref="B6:B7"/>
    <mergeCell ref="C6:C7"/>
    <mergeCell ref="D6:D7"/>
    <mergeCell ref="E6:F6"/>
    <mergeCell ref="G6:H6"/>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G168"/>
  <sheetViews>
    <sheetView showGridLines="0" zoomScale="85" zoomScaleNormal="85" workbookViewId="0">
      <selection activeCell="D24" sqref="D24"/>
    </sheetView>
  </sheetViews>
  <sheetFormatPr defaultRowHeight="12"/>
  <cols>
    <col min="1" max="1" width="3.7109375" style="150" customWidth="1"/>
    <col min="2" max="2" width="51.5703125" style="152" customWidth="1"/>
    <col min="3" max="3" width="37.140625" style="150" bestFit="1" customWidth="1"/>
    <col min="4" max="4" width="44.28515625" style="150" bestFit="1" customWidth="1"/>
    <col min="5" max="5" width="18.5703125" style="151" bestFit="1" customWidth="1"/>
    <col min="6" max="6" width="17.85546875" style="151" customWidth="1"/>
    <col min="7" max="16384" width="9.140625" style="150"/>
  </cols>
  <sheetData>
    <row r="1" spans="1:6" s="170" customFormat="1">
      <c r="A1" s="184"/>
      <c r="B1" s="181" t="s">
        <v>279</v>
      </c>
      <c r="C1" s="181"/>
      <c r="E1" s="180"/>
      <c r="F1" s="180"/>
    </row>
    <row r="2" spans="1:6" s="170" customFormat="1">
      <c r="B2" s="181"/>
      <c r="C2" s="181"/>
      <c r="E2" s="180"/>
      <c r="F2" s="180"/>
    </row>
    <row r="3" spans="1:6" s="170" customFormat="1">
      <c r="B3" s="181" t="s">
        <v>278</v>
      </c>
      <c r="C3" s="181"/>
      <c r="E3" s="180"/>
      <c r="F3" s="180"/>
    </row>
    <row r="4" spans="1:6" s="170" customFormat="1">
      <c r="B4" s="183" t="s">
        <v>277</v>
      </c>
      <c r="C4" s="181"/>
      <c r="E4" s="180"/>
      <c r="F4" s="180"/>
    </row>
    <row r="5" spans="1:6" s="170" customFormat="1">
      <c r="C5" s="182"/>
      <c r="E5" s="180"/>
      <c r="F5" s="180"/>
    </row>
    <row r="6" spans="1:6" s="170" customFormat="1" ht="9" customHeight="1" thickBot="1">
      <c r="B6" s="181"/>
      <c r="C6" s="181"/>
      <c r="E6" s="180"/>
      <c r="F6" s="180"/>
    </row>
    <row r="7" spans="1:6" s="170" customFormat="1" ht="64.5" customHeight="1" thickBot="1">
      <c r="B7" s="179" t="s">
        <v>276</v>
      </c>
      <c r="C7" s="178" t="s">
        <v>275</v>
      </c>
      <c r="D7" s="178" t="s">
        <v>274</v>
      </c>
      <c r="E7" s="177" t="s">
        <v>273</v>
      </c>
      <c r="F7" s="176" t="s">
        <v>272</v>
      </c>
    </row>
    <row r="8" spans="1:6" s="170" customFormat="1">
      <c r="B8" s="175"/>
      <c r="C8" s="174"/>
      <c r="D8" s="173"/>
      <c r="E8" s="172"/>
      <c r="F8" s="171"/>
    </row>
    <row r="9" spans="1:6">
      <c r="B9" s="169" t="s">
        <v>271</v>
      </c>
      <c r="C9" s="168" t="s">
        <v>230</v>
      </c>
      <c r="D9" s="167" t="s">
        <v>226</v>
      </c>
      <c r="E9" s="166">
        <v>33.6041247</v>
      </c>
      <c r="F9" s="163">
        <v>36.195376000000003</v>
      </c>
    </row>
    <row r="10" spans="1:6">
      <c r="B10" s="169"/>
      <c r="C10" s="168"/>
      <c r="D10" s="167"/>
      <c r="E10" s="166"/>
      <c r="F10" s="163"/>
    </row>
    <row r="11" spans="1:6">
      <c r="B11" s="169" t="s">
        <v>270</v>
      </c>
      <c r="C11" s="168" t="s">
        <v>232</v>
      </c>
      <c r="D11" s="167" t="s">
        <v>239</v>
      </c>
      <c r="E11" s="166">
        <v>78.9629908</v>
      </c>
      <c r="F11" s="163">
        <v>26.095874999999999</v>
      </c>
    </row>
    <row r="12" spans="1:6">
      <c r="B12" s="169"/>
      <c r="C12" s="168"/>
      <c r="D12" s="167" t="s">
        <v>227</v>
      </c>
      <c r="E12" s="166">
        <v>59.013473900000001</v>
      </c>
      <c r="F12" s="163">
        <v>0</v>
      </c>
    </row>
    <row r="13" spans="1:6">
      <c r="B13" s="169"/>
      <c r="C13" s="168"/>
      <c r="D13" s="167" t="s">
        <v>225</v>
      </c>
      <c r="E13" s="166">
        <v>74.121013800000014</v>
      </c>
      <c r="F13" s="163">
        <v>13.049906999999999</v>
      </c>
    </row>
    <row r="14" spans="1:6">
      <c r="B14" s="169"/>
      <c r="C14" s="168"/>
      <c r="D14" s="167" t="s">
        <v>231</v>
      </c>
      <c r="E14" s="166">
        <v>121.52468729999998</v>
      </c>
      <c r="F14" s="163">
        <v>8.4294600000000006</v>
      </c>
    </row>
    <row r="15" spans="1:6">
      <c r="B15" s="169"/>
      <c r="C15" s="168"/>
      <c r="D15" s="167" t="s">
        <v>246</v>
      </c>
      <c r="E15" s="166">
        <v>0.52450929999999996</v>
      </c>
      <c r="F15" s="163">
        <v>1.002915</v>
      </c>
    </row>
    <row r="16" spans="1:6">
      <c r="B16" s="169"/>
      <c r="C16" s="168"/>
      <c r="D16" s="167" t="s">
        <v>224</v>
      </c>
      <c r="E16" s="166">
        <v>693.76987579999991</v>
      </c>
      <c r="F16" s="163">
        <v>217.621872</v>
      </c>
    </row>
    <row r="17" spans="2:6">
      <c r="B17" s="169"/>
      <c r="C17" s="168"/>
      <c r="D17" s="167" t="s">
        <v>223</v>
      </c>
      <c r="E17" s="166">
        <v>639.62848419999978</v>
      </c>
      <c r="F17" s="163">
        <v>83.219252999999995</v>
      </c>
    </row>
    <row r="18" spans="2:6">
      <c r="B18" s="169"/>
      <c r="C18" s="168"/>
      <c r="D18" s="167"/>
      <c r="E18" s="166"/>
      <c r="F18" s="163"/>
    </row>
    <row r="19" spans="2:6">
      <c r="B19" s="169" t="s">
        <v>269</v>
      </c>
      <c r="C19" s="168" t="s">
        <v>237</v>
      </c>
      <c r="D19" s="167" t="s">
        <v>239</v>
      </c>
      <c r="E19" s="166">
        <v>40.393199699999997</v>
      </c>
      <c r="F19" s="163">
        <v>27.663272000000003</v>
      </c>
    </row>
    <row r="20" spans="2:6">
      <c r="B20" s="169" t="s">
        <v>268</v>
      </c>
      <c r="C20" s="168"/>
      <c r="D20" s="167" t="s">
        <v>227</v>
      </c>
      <c r="E20" s="166">
        <v>115.80691240000002</v>
      </c>
      <c r="F20" s="163">
        <v>78.680055999999993</v>
      </c>
    </row>
    <row r="21" spans="2:6">
      <c r="B21" s="169"/>
      <c r="C21" s="168"/>
      <c r="D21" s="167" t="s">
        <v>226</v>
      </c>
      <c r="E21" s="166">
        <v>165.889872</v>
      </c>
      <c r="F21" s="163">
        <v>60.017255999999996</v>
      </c>
    </row>
    <row r="22" spans="2:6">
      <c r="B22" s="169"/>
      <c r="C22" s="168"/>
      <c r="D22" s="167" t="s">
        <v>225</v>
      </c>
      <c r="E22" s="166">
        <v>6.2765645999999995</v>
      </c>
      <c r="F22" s="163">
        <v>0</v>
      </c>
    </row>
    <row r="23" spans="2:6">
      <c r="B23" s="169"/>
      <c r="C23" s="168"/>
      <c r="D23" s="167" t="s">
        <v>231</v>
      </c>
      <c r="E23" s="166">
        <v>7.1006961999999998</v>
      </c>
      <c r="F23" s="163">
        <v>0</v>
      </c>
    </row>
    <row r="24" spans="2:6">
      <c r="B24" s="169"/>
      <c r="C24" s="168"/>
      <c r="D24" s="167" t="s">
        <v>224</v>
      </c>
      <c r="E24" s="166">
        <v>405.0794684</v>
      </c>
      <c r="F24" s="163">
        <v>428.944256</v>
      </c>
    </row>
    <row r="25" spans="2:6">
      <c r="B25" s="169"/>
      <c r="C25" s="168"/>
      <c r="D25" s="167" t="s">
        <v>223</v>
      </c>
      <c r="E25" s="166">
        <v>113.31718309999999</v>
      </c>
      <c r="F25" s="163">
        <v>49.42756</v>
      </c>
    </row>
    <row r="26" spans="2:6">
      <c r="B26" s="169"/>
      <c r="C26" s="168"/>
      <c r="D26" s="167"/>
      <c r="E26" s="166"/>
      <c r="F26" s="163"/>
    </row>
    <row r="27" spans="2:6">
      <c r="B27" s="169"/>
      <c r="C27" s="168"/>
      <c r="D27" s="167"/>
      <c r="E27" s="166"/>
      <c r="F27" s="163"/>
    </row>
    <row r="28" spans="2:6">
      <c r="B28" s="169" t="s">
        <v>267</v>
      </c>
      <c r="C28" s="168" t="s">
        <v>232</v>
      </c>
      <c r="D28" s="167" t="s">
        <v>239</v>
      </c>
      <c r="E28" s="166">
        <v>30.768983800000001</v>
      </c>
      <c r="F28" s="163">
        <v>0</v>
      </c>
    </row>
    <row r="29" spans="2:6">
      <c r="B29" s="169"/>
      <c r="C29" s="168"/>
      <c r="D29" s="167" t="s">
        <v>227</v>
      </c>
      <c r="E29" s="166">
        <v>37.722425900000005</v>
      </c>
      <c r="F29" s="163">
        <v>0</v>
      </c>
    </row>
    <row r="30" spans="2:6">
      <c r="B30" s="169"/>
      <c r="C30" s="168"/>
      <c r="D30" s="167" t="s">
        <v>226</v>
      </c>
      <c r="E30" s="166">
        <v>66.862635200000014</v>
      </c>
      <c r="F30" s="163">
        <v>26.342847999999996</v>
      </c>
    </row>
    <row r="31" spans="2:6">
      <c r="B31" s="169"/>
      <c r="C31" s="168"/>
      <c r="D31" s="167" t="s">
        <v>231</v>
      </c>
      <c r="E31" s="166">
        <v>13.653456500000001</v>
      </c>
      <c r="F31" s="163">
        <v>0</v>
      </c>
    </row>
    <row r="32" spans="2:6">
      <c r="B32" s="169"/>
      <c r="C32" s="168"/>
      <c r="D32" s="167" t="s">
        <v>246</v>
      </c>
      <c r="E32" s="166">
        <v>0.20150109999999999</v>
      </c>
      <c r="F32" s="163">
        <v>0.66970300000000005</v>
      </c>
    </row>
    <row r="33" spans="2:7">
      <c r="B33" s="169"/>
      <c r="C33" s="168"/>
      <c r="D33" s="167" t="s">
        <v>224</v>
      </c>
      <c r="E33" s="166">
        <v>187.2511604</v>
      </c>
      <c r="F33" s="163">
        <v>69.89673599999999</v>
      </c>
    </row>
    <row r="34" spans="2:7">
      <c r="B34" s="169"/>
      <c r="C34" s="168"/>
      <c r="D34" s="167" t="s">
        <v>223</v>
      </c>
      <c r="E34" s="166">
        <v>191.3629583</v>
      </c>
      <c r="F34" s="163">
        <v>0</v>
      </c>
    </row>
    <row r="35" spans="2:7">
      <c r="B35" s="169"/>
      <c r="C35" s="168"/>
      <c r="D35" s="167"/>
      <c r="E35" s="166"/>
      <c r="F35" s="163"/>
    </row>
    <row r="36" spans="2:7">
      <c r="B36" s="169" t="s">
        <v>266</v>
      </c>
      <c r="C36" s="168" t="s">
        <v>230</v>
      </c>
      <c r="D36" s="167" t="s">
        <v>239</v>
      </c>
      <c r="E36" s="166">
        <v>15.1992832</v>
      </c>
      <c r="F36" s="163">
        <v>0</v>
      </c>
    </row>
    <row r="37" spans="2:7">
      <c r="B37" s="169"/>
      <c r="C37" s="168" t="s">
        <v>228</v>
      </c>
      <c r="D37" s="167" t="s">
        <v>227</v>
      </c>
      <c r="E37" s="166">
        <v>109.22653650000001</v>
      </c>
      <c r="F37" s="163">
        <v>0</v>
      </c>
    </row>
    <row r="38" spans="2:7">
      <c r="B38" s="169"/>
      <c r="C38" s="168"/>
      <c r="D38" s="167" t="s">
        <v>226</v>
      </c>
      <c r="E38" s="166">
        <v>73.111561800000004</v>
      </c>
      <c r="F38" s="163">
        <v>0</v>
      </c>
    </row>
    <row r="39" spans="2:7">
      <c r="B39" s="169"/>
      <c r="C39" s="168"/>
      <c r="D39" s="167" t="s">
        <v>231</v>
      </c>
      <c r="E39" s="166">
        <v>7.1709625000000008</v>
      </c>
      <c r="F39" s="163">
        <v>0</v>
      </c>
    </row>
    <row r="40" spans="2:7">
      <c r="B40" s="169"/>
      <c r="C40" s="168"/>
      <c r="D40" s="167" t="s">
        <v>224</v>
      </c>
      <c r="E40" s="166">
        <v>98.616579600000009</v>
      </c>
      <c r="F40" s="163">
        <v>0</v>
      </c>
    </row>
    <row r="41" spans="2:7">
      <c r="B41" s="169"/>
      <c r="C41" s="168"/>
      <c r="D41" s="167" t="s">
        <v>223</v>
      </c>
      <c r="E41" s="166">
        <v>325.05041060000008</v>
      </c>
      <c r="F41" s="163">
        <v>0</v>
      </c>
    </row>
    <row r="42" spans="2:7">
      <c r="B42" s="162"/>
      <c r="C42" s="161"/>
      <c r="D42" s="159"/>
      <c r="E42" s="159"/>
      <c r="F42" s="163"/>
      <c r="G42" s="165"/>
    </row>
    <row r="43" spans="2:7">
      <c r="B43" s="162" t="s">
        <v>265</v>
      </c>
      <c r="C43" s="161" t="s">
        <v>228</v>
      </c>
      <c r="D43" s="159" t="s">
        <v>239</v>
      </c>
      <c r="E43" s="159">
        <v>6.7789476999999998</v>
      </c>
      <c r="F43" s="163">
        <v>0</v>
      </c>
      <c r="G43" s="165"/>
    </row>
    <row r="44" spans="2:7">
      <c r="B44" s="162"/>
      <c r="C44" s="161"/>
      <c r="D44" s="159" t="s">
        <v>227</v>
      </c>
      <c r="E44" s="159">
        <v>60.592872</v>
      </c>
      <c r="F44" s="163">
        <v>0</v>
      </c>
      <c r="G44" s="165"/>
    </row>
    <row r="45" spans="2:7">
      <c r="B45" s="162"/>
      <c r="C45" s="161"/>
      <c r="D45" s="159" t="s">
        <v>226</v>
      </c>
      <c r="E45" s="159">
        <v>106.13440180000001</v>
      </c>
      <c r="F45" s="163">
        <v>0</v>
      </c>
      <c r="G45" s="165"/>
    </row>
    <row r="46" spans="2:7">
      <c r="B46" s="162"/>
      <c r="C46" s="161"/>
      <c r="D46" s="159" t="s">
        <v>224</v>
      </c>
      <c r="E46" s="159">
        <v>130.89778549999997</v>
      </c>
      <c r="F46" s="163">
        <v>0</v>
      </c>
      <c r="G46" s="165"/>
    </row>
    <row r="47" spans="2:7">
      <c r="B47" s="162"/>
      <c r="C47" s="161"/>
      <c r="D47" s="159"/>
      <c r="E47" s="159"/>
      <c r="F47" s="158"/>
      <c r="G47" s="165"/>
    </row>
    <row r="48" spans="2:7">
      <c r="B48" s="162" t="s">
        <v>264</v>
      </c>
      <c r="C48" s="161" t="s">
        <v>233</v>
      </c>
      <c r="D48" s="159" t="s">
        <v>233</v>
      </c>
      <c r="E48" s="159">
        <v>411.08526849999998</v>
      </c>
      <c r="F48" s="158">
        <v>0</v>
      </c>
      <c r="G48" s="165"/>
    </row>
    <row r="49" spans="2:6">
      <c r="B49" s="162"/>
      <c r="C49" s="161" t="s">
        <v>232</v>
      </c>
      <c r="D49" s="160" t="s">
        <v>232</v>
      </c>
      <c r="E49" s="159">
        <v>61808.661899999999</v>
      </c>
      <c r="F49" s="163">
        <v>0</v>
      </c>
    </row>
    <row r="50" spans="2:6">
      <c r="B50" s="162"/>
      <c r="C50" s="161"/>
      <c r="D50" s="160" t="s">
        <v>231</v>
      </c>
      <c r="E50" s="159">
        <v>49.872999999999998</v>
      </c>
      <c r="F50" s="163">
        <v>0</v>
      </c>
    </row>
    <row r="51" spans="2:6">
      <c r="B51" s="162"/>
      <c r="C51" s="161"/>
      <c r="D51" s="160" t="s">
        <v>230</v>
      </c>
      <c r="E51" s="159">
        <v>2964.7627000000002</v>
      </c>
      <c r="F51" s="163">
        <v>0</v>
      </c>
    </row>
    <row r="52" spans="2:6">
      <c r="B52" s="162"/>
      <c r="C52" s="161"/>
      <c r="D52" s="160" t="s">
        <v>228</v>
      </c>
      <c r="E52" s="159">
        <v>2552.4921397999997</v>
      </c>
      <c r="F52" s="158">
        <v>0</v>
      </c>
    </row>
    <row r="53" spans="2:6">
      <c r="B53" s="162"/>
      <c r="C53" s="161"/>
      <c r="D53" s="160"/>
      <c r="E53" s="159"/>
      <c r="F53" s="163"/>
    </row>
    <row r="54" spans="2:6">
      <c r="B54" s="162" t="s">
        <v>263</v>
      </c>
      <c r="C54" s="161" t="s">
        <v>230</v>
      </c>
      <c r="D54" s="160" t="s">
        <v>239</v>
      </c>
      <c r="E54" s="159">
        <v>24.747309399999995</v>
      </c>
      <c r="F54" s="158">
        <v>0</v>
      </c>
    </row>
    <row r="55" spans="2:6">
      <c r="B55" s="162"/>
      <c r="C55" s="161"/>
      <c r="D55" s="160" t="s">
        <v>227</v>
      </c>
      <c r="E55" s="159">
        <v>55.576407199999998</v>
      </c>
      <c r="F55" s="158">
        <v>13.54148</v>
      </c>
    </row>
    <row r="56" spans="2:6">
      <c r="B56" s="162"/>
      <c r="C56" s="161"/>
      <c r="D56" s="160" t="s">
        <v>225</v>
      </c>
      <c r="E56" s="159">
        <v>11.430888899999999</v>
      </c>
      <c r="F56" s="163">
        <v>5.8588800000000001</v>
      </c>
    </row>
    <row r="57" spans="2:6">
      <c r="B57" s="162"/>
      <c r="C57" s="161"/>
      <c r="D57" s="160" t="s">
        <v>231</v>
      </c>
      <c r="E57" s="159">
        <v>21.015208100000002</v>
      </c>
      <c r="F57" s="158">
        <v>4.1679899999999996</v>
      </c>
    </row>
    <row r="58" spans="2:6">
      <c r="B58" s="162"/>
      <c r="C58" s="161"/>
      <c r="D58" s="160" t="s">
        <v>224</v>
      </c>
      <c r="E58" s="159">
        <v>160.45710700000001</v>
      </c>
      <c r="F58" s="158">
        <v>0</v>
      </c>
    </row>
    <row r="59" spans="2:6">
      <c r="B59" s="162"/>
      <c r="C59" s="161"/>
      <c r="D59" s="160"/>
      <c r="E59" s="159"/>
      <c r="F59" s="158"/>
    </row>
    <row r="60" spans="2:6">
      <c r="B60" s="162" t="s">
        <v>262</v>
      </c>
      <c r="C60" s="161" t="s">
        <v>228</v>
      </c>
      <c r="D60" s="164" t="s">
        <v>239</v>
      </c>
      <c r="E60" s="159">
        <v>12.724421399999999</v>
      </c>
      <c r="F60" s="158">
        <v>0</v>
      </c>
    </row>
    <row r="61" spans="2:6">
      <c r="B61" s="162"/>
      <c r="C61" s="161"/>
      <c r="D61" s="160" t="s">
        <v>227</v>
      </c>
      <c r="E61" s="159">
        <v>66.978538799999995</v>
      </c>
      <c r="F61" s="158">
        <v>0</v>
      </c>
    </row>
    <row r="62" spans="2:6">
      <c r="B62" s="162"/>
      <c r="C62" s="161"/>
      <c r="D62" s="160" t="s">
        <v>226</v>
      </c>
      <c r="E62" s="159">
        <v>66.790950100000003</v>
      </c>
      <c r="F62" s="158">
        <v>0</v>
      </c>
    </row>
    <row r="63" spans="2:6">
      <c r="B63" s="162"/>
      <c r="C63" s="161"/>
      <c r="D63" s="160" t="s">
        <v>231</v>
      </c>
      <c r="E63" s="159">
        <v>7.4328349999999999</v>
      </c>
      <c r="F63" s="158">
        <v>0</v>
      </c>
    </row>
    <row r="64" spans="2:6">
      <c r="B64" s="162"/>
      <c r="C64" s="161"/>
      <c r="D64" s="160" t="s">
        <v>223</v>
      </c>
      <c r="E64" s="159">
        <v>190.78690130000001</v>
      </c>
      <c r="F64" s="163">
        <v>0</v>
      </c>
    </row>
    <row r="65" spans="2:6">
      <c r="B65" s="162"/>
      <c r="C65" s="161"/>
      <c r="D65" s="160"/>
      <c r="E65" s="159"/>
      <c r="F65" s="163"/>
    </row>
    <row r="66" spans="2:6">
      <c r="B66" s="162" t="s">
        <v>261</v>
      </c>
      <c r="C66" s="161" t="s">
        <v>232</v>
      </c>
      <c r="D66" s="160" t="s">
        <v>239</v>
      </c>
      <c r="E66" s="159">
        <v>64.012827700000003</v>
      </c>
      <c r="F66" s="163">
        <v>100.7334</v>
      </c>
    </row>
    <row r="67" spans="2:6">
      <c r="B67" s="162"/>
      <c r="C67" s="161"/>
      <c r="D67" s="160" t="s">
        <v>227</v>
      </c>
      <c r="E67" s="159">
        <v>22.430450699999998</v>
      </c>
      <c r="F67" s="163">
        <v>0</v>
      </c>
    </row>
    <row r="68" spans="2:6">
      <c r="B68" s="162"/>
      <c r="C68" s="161"/>
      <c r="D68" s="160" t="s">
        <v>233</v>
      </c>
      <c r="E68" s="159">
        <v>1698.8831</v>
      </c>
      <c r="F68" s="163">
        <v>0</v>
      </c>
    </row>
    <row r="69" spans="2:6">
      <c r="B69" s="162"/>
      <c r="C69" s="161"/>
      <c r="D69" s="160" t="s">
        <v>225</v>
      </c>
      <c r="E69" s="159">
        <v>40.2810475</v>
      </c>
      <c r="F69" s="158">
        <v>39.932369999999999</v>
      </c>
    </row>
    <row r="70" spans="2:6">
      <c r="B70" s="162"/>
      <c r="C70" s="161"/>
      <c r="D70" s="160" t="s">
        <v>232</v>
      </c>
      <c r="E70" s="159">
        <v>24454.753499999999</v>
      </c>
      <c r="F70" s="158">
        <v>0</v>
      </c>
    </row>
    <row r="71" spans="2:6">
      <c r="B71" s="162"/>
      <c r="C71" s="161"/>
      <c r="D71" s="160" t="s">
        <v>231</v>
      </c>
      <c r="E71" s="159">
        <v>37.606783299999996</v>
      </c>
      <c r="F71" s="158">
        <v>21.50469</v>
      </c>
    </row>
    <row r="72" spans="2:6">
      <c r="B72" s="162"/>
      <c r="C72" s="161"/>
      <c r="D72" s="160" t="s">
        <v>246</v>
      </c>
      <c r="E72" s="159">
        <v>0.90266980000000008</v>
      </c>
      <c r="F72" s="158">
        <v>2.5966714999999998</v>
      </c>
    </row>
    <row r="73" spans="2:6">
      <c r="B73" s="162"/>
      <c r="C73" s="161"/>
      <c r="D73" s="160" t="s">
        <v>230</v>
      </c>
      <c r="E73" s="159">
        <v>299.80290000000002</v>
      </c>
      <c r="F73" s="163">
        <v>0</v>
      </c>
    </row>
    <row r="74" spans="2:6">
      <c r="B74" s="162"/>
      <c r="C74" s="161"/>
      <c r="D74" s="160" t="s">
        <v>224</v>
      </c>
      <c r="E74" s="159">
        <v>162.0157695</v>
      </c>
      <c r="F74" s="158">
        <v>553.56957</v>
      </c>
    </row>
    <row r="75" spans="2:6">
      <c r="B75" s="162"/>
      <c r="C75" s="161"/>
      <c r="D75" s="160" t="s">
        <v>223</v>
      </c>
      <c r="E75" s="159">
        <v>71.504535499999989</v>
      </c>
      <c r="F75" s="163">
        <v>305.22564</v>
      </c>
    </row>
    <row r="76" spans="2:6">
      <c r="B76" s="162"/>
      <c r="C76" s="161"/>
      <c r="D76" s="160"/>
      <c r="E76" s="159"/>
      <c r="F76" s="163"/>
    </row>
    <row r="77" spans="2:6">
      <c r="B77" s="162" t="s">
        <v>260</v>
      </c>
      <c r="C77" s="161" t="s">
        <v>237</v>
      </c>
      <c r="D77" s="160" t="s">
        <v>232</v>
      </c>
      <c r="E77" s="159">
        <v>17882.836500000001</v>
      </c>
      <c r="F77" s="163">
        <v>0</v>
      </c>
    </row>
    <row r="78" spans="2:6">
      <c r="B78" s="162" t="s">
        <v>256</v>
      </c>
      <c r="C78" s="161"/>
      <c r="D78" s="160"/>
      <c r="E78" s="159"/>
      <c r="F78" s="163"/>
    </row>
    <row r="79" spans="2:6">
      <c r="B79" s="162"/>
      <c r="C79" s="161"/>
      <c r="D79" s="160"/>
      <c r="E79" s="159"/>
      <c r="F79" s="163"/>
    </row>
    <row r="80" spans="2:6">
      <c r="B80" s="162" t="s">
        <v>259</v>
      </c>
      <c r="C80" s="161" t="s">
        <v>237</v>
      </c>
      <c r="D80" s="160" t="s">
        <v>232</v>
      </c>
      <c r="E80" s="159">
        <v>4975.6774999999998</v>
      </c>
      <c r="F80" s="163">
        <v>0</v>
      </c>
    </row>
    <row r="81" spans="2:6">
      <c r="B81" s="162" t="s">
        <v>256</v>
      </c>
      <c r="C81" s="161"/>
      <c r="D81" s="160"/>
      <c r="E81" s="159"/>
      <c r="F81" s="163"/>
    </row>
    <row r="82" spans="2:6">
      <c r="B82" s="162"/>
      <c r="C82" s="161"/>
      <c r="D82" s="160"/>
      <c r="E82" s="159"/>
      <c r="F82" s="163"/>
    </row>
    <row r="83" spans="2:6">
      <c r="B83" s="162" t="s">
        <v>258</v>
      </c>
      <c r="C83" s="161" t="s">
        <v>237</v>
      </c>
      <c r="D83" s="160" t="s">
        <v>232</v>
      </c>
      <c r="E83" s="159">
        <v>27337.752500000002</v>
      </c>
      <c r="F83" s="163">
        <v>0</v>
      </c>
    </row>
    <row r="84" spans="2:6">
      <c r="B84" s="162" t="s">
        <v>256</v>
      </c>
      <c r="C84" s="161"/>
      <c r="D84" s="160"/>
      <c r="E84" s="159"/>
      <c r="F84" s="163"/>
    </row>
    <row r="85" spans="2:6">
      <c r="B85" s="162"/>
      <c r="C85" s="161"/>
      <c r="D85" s="160"/>
      <c r="E85" s="159"/>
      <c r="F85" s="163"/>
    </row>
    <row r="86" spans="2:6">
      <c r="B86" s="162" t="s">
        <v>257</v>
      </c>
      <c r="C86" s="161" t="s">
        <v>237</v>
      </c>
      <c r="D86" s="160" t="s">
        <v>232</v>
      </c>
      <c r="E86" s="159">
        <v>7460.2124999999996</v>
      </c>
      <c r="F86" s="163">
        <v>0</v>
      </c>
    </row>
    <row r="87" spans="2:6">
      <c r="B87" s="162" t="s">
        <v>256</v>
      </c>
      <c r="C87" s="161"/>
      <c r="D87" s="160"/>
      <c r="E87" s="159"/>
      <c r="F87" s="163"/>
    </row>
    <row r="88" spans="2:6">
      <c r="B88" s="162"/>
      <c r="C88" s="161"/>
      <c r="D88" s="160"/>
      <c r="E88" s="159"/>
      <c r="F88" s="163"/>
    </row>
    <row r="89" spans="2:6">
      <c r="B89" s="162" t="s">
        <v>255</v>
      </c>
      <c r="C89" s="161" t="s">
        <v>232</v>
      </c>
      <c r="D89" s="160" t="s">
        <v>240</v>
      </c>
      <c r="E89" s="159">
        <v>7.0771782000000005</v>
      </c>
      <c r="F89" s="163">
        <v>0</v>
      </c>
    </row>
    <row r="90" spans="2:6">
      <c r="B90" s="162"/>
      <c r="C90" s="161"/>
      <c r="D90" s="160" t="s">
        <v>239</v>
      </c>
      <c r="E90" s="159">
        <v>42.055564099999998</v>
      </c>
      <c r="F90" s="163">
        <v>0</v>
      </c>
    </row>
    <row r="91" spans="2:6">
      <c r="B91" s="162"/>
      <c r="C91" s="161"/>
      <c r="D91" s="160" t="s">
        <v>227</v>
      </c>
      <c r="E91" s="159">
        <v>28.307006300000001</v>
      </c>
      <c r="F91" s="163">
        <v>0</v>
      </c>
    </row>
    <row r="92" spans="2:6">
      <c r="B92" s="162"/>
      <c r="C92" s="161"/>
      <c r="D92" s="160" t="s">
        <v>231</v>
      </c>
      <c r="E92" s="159">
        <v>12.9757514</v>
      </c>
      <c r="F92" s="163">
        <v>0</v>
      </c>
    </row>
    <row r="93" spans="2:6">
      <c r="B93" s="162"/>
      <c r="C93" s="161"/>
      <c r="D93" s="160" t="s">
        <v>224</v>
      </c>
      <c r="E93" s="159">
        <v>234.58022520000003</v>
      </c>
      <c r="F93" s="163">
        <v>0</v>
      </c>
    </row>
    <row r="94" spans="2:6">
      <c r="B94" s="162"/>
      <c r="C94" s="161"/>
      <c r="D94" s="160" t="s">
        <v>223</v>
      </c>
      <c r="E94" s="159">
        <v>83.319986600000007</v>
      </c>
      <c r="F94" s="158">
        <v>33.580800000000004</v>
      </c>
    </row>
    <row r="95" spans="2:6">
      <c r="B95" s="162"/>
      <c r="C95" s="161"/>
      <c r="D95" s="160" t="s">
        <v>228</v>
      </c>
      <c r="E95" s="159">
        <v>500.72602740000002</v>
      </c>
      <c r="F95" s="163">
        <v>0</v>
      </c>
    </row>
    <row r="96" spans="2:6">
      <c r="B96" s="162"/>
      <c r="C96" s="161"/>
      <c r="D96" s="160"/>
      <c r="E96" s="159"/>
      <c r="F96" s="163"/>
    </row>
    <row r="97" spans="2:6">
      <c r="B97" s="162" t="s">
        <v>254</v>
      </c>
      <c r="C97" s="161" t="s">
        <v>230</v>
      </c>
      <c r="D97" s="160" t="s">
        <v>226</v>
      </c>
      <c r="E97" s="159">
        <v>39.867418600000001</v>
      </c>
      <c r="F97" s="163">
        <v>0</v>
      </c>
    </row>
    <row r="98" spans="2:6">
      <c r="B98" s="162"/>
      <c r="C98" s="161"/>
      <c r="D98" s="160" t="s">
        <v>224</v>
      </c>
      <c r="E98" s="159">
        <v>9.9108859999999996</v>
      </c>
      <c r="F98" s="163">
        <v>0</v>
      </c>
    </row>
    <row r="99" spans="2:6">
      <c r="B99" s="162"/>
      <c r="C99" s="161"/>
      <c r="D99" s="160"/>
      <c r="E99" s="159"/>
      <c r="F99" s="163"/>
    </row>
    <row r="100" spans="2:6">
      <c r="B100" s="162" t="s">
        <v>253</v>
      </c>
      <c r="C100" s="161" t="s">
        <v>232</v>
      </c>
      <c r="D100" s="160" t="s">
        <v>239</v>
      </c>
      <c r="E100" s="159">
        <v>109.6595093</v>
      </c>
      <c r="F100" s="163">
        <v>0</v>
      </c>
    </row>
    <row r="101" spans="2:6">
      <c r="B101" s="162"/>
      <c r="C101" s="161"/>
      <c r="D101" s="160" t="s">
        <v>231</v>
      </c>
      <c r="E101" s="159">
        <v>47.562378700000011</v>
      </c>
      <c r="F101" s="163">
        <v>0</v>
      </c>
    </row>
    <row r="102" spans="2:6">
      <c r="B102" s="162"/>
      <c r="C102" s="161"/>
      <c r="D102" s="160" t="s">
        <v>246</v>
      </c>
      <c r="E102" s="159">
        <v>0.40771189999999996</v>
      </c>
      <c r="F102" s="163">
        <v>1.00963</v>
      </c>
    </row>
    <row r="103" spans="2:6">
      <c r="B103" s="162"/>
      <c r="C103" s="161"/>
      <c r="D103" s="160" t="s">
        <v>224</v>
      </c>
      <c r="E103" s="159">
        <v>242.59458540000003</v>
      </c>
      <c r="F103" s="163">
        <v>0</v>
      </c>
    </row>
    <row r="104" spans="2:6">
      <c r="B104" s="162"/>
      <c r="C104" s="161"/>
      <c r="D104" s="160" t="s">
        <v>223</v>
      </c>
      <c r="E104" s="159">
        <v>251.50645349999999</v>
      </c>
      <c r="F104" s="163">
        <v>0</v>
      </c>
    </row>
    <row r="105" spans="2:6">
      <c r="B105" s="162"/>
      <c r="C105" s="161"/>
      <c r="D105" s="160"/>
      <c r="E105" s="159"/>
      <c r="F105" s="163"/>
    </row>
    <row r="106" spans="2:6">
      <c r="B106" s="162" t="s">
        <v>252</v>
      </c>
      <c r="C106" s="161" t="s">
        <v>237</v>
      </c>
      <c r="D106" s="160" t="s">
        <v>240</v>
      </c>
      <c r="E106" s="159">
        <v>6.3470472999999998</v>
      </c>
      <c r="F106" s="163">
        <v>0</v>
      </c>
    </row>
    <row r="107" spans="2:6">
      <c r="B107" s="162" t="s">
        <v>249</v>
      </c>
      <c r="C107" s="161"/>
      <c r="D107" s="160" t="s">
        <v>239</v>
      </c>
      <c r="E107" s="159">
        <v>7.5993806000000008</v>
      </c>
      <c r="F107" s="163">
        <v>0</v>
      </c>
    </row>
    <row r="108" spans="2:6">
      <c r="B108" s="162"/>
      <c r="C108" s="161"/>
      <c r="D108" s="160" t="s">
        <v>227</v>
      </c>
      <c r="E108" s="159">
        <v>6.2606826000000009</v>
      </c>
      <c r="F108" s="163">
        <v>0</v>
      </c>
    </row>
    <row r="109" spans="2:6">
      <c r="B109" s="162"/>
      <c r="C109" s="161"/>
      <c r="D109" s="160" t="s">
        <v>232</v>
      </c>
      <c r="E109" s="159">
        <v>493.72699999999998</v>
      </c>
      <c r="F109" s="163">
        <v>0</v>
      </c>
    </row>
    <row r="110" spans="2:6">
      <c r="B110" s="162"/>
      <c r="C110" s="161"/>
      <c r="D110" s="160" t="s">
        <v>231</v>
      </c>
      <c r="E110" s="159">
        <v>4.3194607000000005</v>
      </c>
      <c r="F110" s="163">
        <v>0</v>
      </c>
    </row>
    <row r="111" spans="2:6">
      <c r="B111" s="162"/>
      <c r="C111" s="161"/>
      <c r="D111" s="160" t="s">
        <v>224</v>
      </c>
      <c r="E111" s="159">
        <v>30.219793800000001</v>
      </c>
      <c r="F111" s="163">
        <v>0</v>
      </c>
    </row>
    <row r="112" spans="2:6">
      <c r="B112" s="162"/>
      <c r="C112" s="161"/>
      <c r="D112" s="160" t="s">
        <v>223</v>
      </c>
      <c r="E112" s="159">
        <v>55.804979399999993</v>
      </c>
      <c r="F112" s="163">
        <v>0</v>
      </c>
    </row>
    <row r="113" spans="2:6">
      <c r="B113" s="162"/>
      <c r="C113" s="161"/>
      <c r="D113" s="160"/>
      <c r="E113" s="159"/>
      <c r="F113" s="163"/>
    </row>
    <row r="114" spans="2:6">
      <c r="B114" s="162" t="s">
        <v>251</v>
      </c>
      <c r="C114" s="161" t="s">
        <v>237</v>
      </c>
      <c r="D114" s="160" t="s">
        <v>223</v>
      </c>
      <c r="E114" s="159">
        <v>19.295956799999999</v>
      </c>
      <c r="F114" s="163">
        <v>0</v>
      </c>
    </row>
    <row r="115" spans="2:6">
      <c r="B115" s="162" t="s">
        <v>249</v>
      </c>
      <c r="C115" s="161"/>
      <c r="D115" s="160"/>
      <c r="E115" s="159"/>
      <c r="F115" s="163"/>
    </row>
    <row r="116" spans="2:6">
      <c r="B116" s="162"/>
      <c r="C116" s="161"/>
      <c r="D116" s="160"/>
      <c r="E116" s="159"/>
      <c r="F116" s="163"/>
    </row>
    <row r="117" spans="2:6">
      <c r="B117" s="162" t="s">
        <v>250</v>
      </c>
      <c r="C117" s="161" t="s">
        <v>237</v>
      </c>
      <c r="D117" s="160" t="s">
        <v>230</v>
      </c>
      <c r="E117" s="159">
        <v>139.75009439999999</v>
      </c>
      <c r="F117" s="163">
        <v>0</v>
      </c>
    </row>
    <row r="118" spans="2:6">
      <c r="B118" s="162" t="s">
        <v>249</v>
      </c>
      <c r="C118" s="161"/>
      <c r="D118" s="160"/>
      <c r="E118" s="159"/>
      <c r="F118" s="163"/>
    </row>
    <row r="119" spans="2:6">
      <c r="B119" s="162"/>
      <c r="C119" s="161"/>
      <c r="D119" s="160"/>
      <c r="E119" s="159"/>
      <c r="F119" s="163"/>
    </row>
    <row r="120" spans="2:6">
      <c r="B120" s="162" t="s">
        <v>248</v>
      </c>
      <c r="C120" s="161" t="s">
        <v>232</v>
      </c>
      <c r="D120" s="160" t="s">
        <v>240</v>
      </c>
      <c r="E120" s="159">
        <v>15.721988399999999</v>
      </c>
      <c r="F120" s="158">
        <v>12.588792</v>
      </c>
    </row>
    <row r="121" spans="2:6">
      <c r="B121" s="162"/>
      <c r="C121" s="161"/>
      <c r="D121" s="160" t="s">
        <v>239</v>
      </c>
      <c r="E121" s="159">
        <v>39.510238699999995</v>
      </c>
      <c r="F121" s="158">
        <v>8.7665240000000004</v>
      </c>
    </row>
    <row r="122" spans="2:6">
      <c r="B122" s="162"/>
      <c r="C122" s="161"/>
      <c r="D122" s="160" t="s">
        <v>247</v>
      </c>
      <c r="E122" s="159">
        <v>498.21449999999999</v>
      </c>
      <c r="F122" s="163">
        <v>0</v>
      </c>
    </row>
    <row r="123" spans="2:6">
      <c r="B123" s="162"/>
      <c r="C123" s="161"/>
      <c r="D123" s="160" t="s">
        <v>225</v>
      </c>
      <c r="E123" s="159">
        <v>12.7851011</v>
      </c>
      <c r="F123" s="158">
        <v>5.023676</v>
      </c>
    </row>
    <row r="124" spans="2:6">
      <c r="B124" s="162"/>
      <c r="C124" s="161"/>
      <c r="D124" s="160" t="s">
        <v>232</v>
      </c>
      <c r="E124" s="159">
        <v>150829.51600000006</v>
      </c>
      <c r="F124" s="163">
        <v>0</v>
      </c>
    </row>
    <row r="125" spans="2:6">
      <c r="B125" s="162"/>
      <c r="C125" s="161"/>
      <c r="D125" s="160" t="s">
        <v>231</v>
      </c>
      <c r="E125" s="159">
        <v>7.1318435999999998</v>
      </c>
      <c r="F125" s="163">
        <v>0</v>
      </c>
    </row>
    <row r="126" spans="2:6">
      <c r="B126" s="162"/>
      <c r="C126" s="161"/>
      <c r="D126" s="160" t="s">
        <v>246</v>
      </c>
      <c r="E126" s="159">
        <v>0.1615499</v>
      </c>
      <c r="F126" s="158">
        <v>0.196384</v>
      </c>
    </row>
    <row r="127" spans="2:6">
      <c r="B127" s="162"/>
      <c r="C127" s="161"/>
      <c r="D127" s="160" t="s">
        <v>230</v>
      </c>
      <c r="E127" s="159">
        <v>7395.6059999999998</v>
      </c>
      <c r="F127" s="163">
        <v>0</v>
      </c>
    </row>
    <row r="128" spans="2:6">
      <c r="B128" s="162"/>
      <c r="C128" s="161"/>
      <c r="D128" s="160" t="s">
        <v>224</v>
      </c>
      <c r="E128" s="159">
        <v>151.78099679999997</v>
      </c>
      <c r="F128" s="163">
        <v>63.551884000000001</v>
      </c>
    </row>
    <row r="129" spans="2:6">
      <c r="B129" s="162"/>
      <c r="C129" s="161"/>
      <c r="D129" s="160" t="s">
        <v>223</v>
      </c>
      <c r="E129" s="159">
        <v>71.610819100000015</v>
      </c>
      <c r="F129" s="163">
        <v>26.436752000000002</v>
      </c>
    </row>
    <row r="130" spans="2:6">
      <c r="B130" s="162"/>
      <c r="C130" s="161"/>
      <c r="D130" s="160" t="s">
        <v>228</v>
      </c>
      <c r="E130" s="159">
        <v>14775.070000000002</v>
      </c>
      <c r="F130" s="163">
        <v>0</v>
      </c>
    </row>
    <row r="131" spans="2:6">
      <c r="B131" s="162"/>
      <c r="C131" s="161"/>
      <c r="D131" s="160"/>
      <c r="E131" s="159"/>
      <c r="F131" s="163"/>
    </row>
    <row r="132" spans="2:6">
      <c r="B132" s="162" t="s">
        <v>245</v>
      </c>
      <c r="C132" s="161" t="s">
        <v>237</v>
      </c>
      <c r="D132" s="160" t="s">
        <v>232</v>
      </c>
      <c r="E132" s="159">
        <v>4930.3850000000002</v>
      </c>
      <c r="F132" s="163">
        <v>2474.54925</v>
      </c>
    </row>
    <row r="133" spans="2:6">
      <c r="B133" s="162" t="s">
        <v>244</v>
      </c>
      <c r="C133" s="161"/>
      <c r="D133" s="160"/>
      <c r="E133" s="159"/>
      <c r="F133" s="163"/>
    </row>
    <row r="134" spans="2:6">
      <c r="B134" s="162"/>
      <c r="C134" s="161"/>
      <c r="D134" s="160"/>
      <c r="E134" s="159"/>
      <c r="F134" s="163"/>
    </row>
    <row r="135" spans="2:6">
      <c r="B135" s="162" t="s">
        <v>243</v>
      </c>
      <c r="C135" s="161" t="s">
        <v>230</v>
      </c>
      <c r="D135" s="160" t="s">
        <v>232</v>
      </c>
      <c r="E135" s="159">
        <v>7390.1374999999998</v>
      </c>
      <c r="F135" s="163">
        <v>0</v>
      </c>
    </row>
    <row r="136" spans="2:6">
      <c r="B136" s="162"/>
      <c r="C136" s="161"/>
      <c r="D136" s="160"/>
      <c r="E136" s="159"/>
      <c r="F136" s="163"/>
    </row>
    <row r="137" spans="2:6">
      <c r="B137" s="162" t="s">
        <v>242</v>
      </c>
      <c r="C137" s="161" t="s">
        <v>233</v>
      </c>
      <c r="D137" s="160" t="s">
        <v>232</v>
      </c>
      <c r="E137" s="159">
        <v>45624.220699999998</v>
      </c>
      <c r="F137" s="163">
        <v>0</v>
      </c>
    </row>
    <row r="138" spans="2:6">
      <c r="B138" s="162"/>
      <c r="C138" s="161"/>
      <c r="D138" s="160" t="s">
        <v>230</v>
      </c>
      <c r="E138" s="159">
        <v>598.04480000000001</v>
      </c>
      <c r="F138" s="163">
        <v>0</v>
      </c>
    </row>
    <row r="139" spans="2:6">
      <c r="B139" s="162"/>
      <c r="C139" s="161"/>
      <c r="D139" s="160" t="s">
        <v>228</v>
      </c>
      <c r="E139" s="159">
        <v>9238.0450000000001</v>
      </c>
      <c r="F139" s="163">
        <v>0</v>
      </c>
    </row>
    <row r="140" spans="2:6">
      <c r="B140" s="162"/>
      <c r="C140" s="161"/>
      <c r="D140" s="160"/>
      <c r="E140" s="159"/>
      <c r="F140" s="163"/>
    </row>
    <row r="141" spans="2:6">
      <c r="B141" s="162" t="s">
        <v>241</v>
      </c>
      <c r="C141" s="161" t="s">
        <v>232</v>
      </c>
      <c r="D141" s="160" t="s">
        <v>240</v>
      </c>
      <c r="E141" s="159">
        <v>25.854165399999999</v>
      </c>
      <c r="F141" s="163">
        <v>7.052886</v>
      </c>
    </row>
    <row r="142" spans="2:6">
      <c r="B142" s="162"/>
      <c r="C142" s="161"/>
      <c r="D142" s="160" t="s">
        <v>239</v>
      </c>
      <c r="E142" s="159">
        <v>78.848191700000001</v>
      </c>
      <c r="F142" s="163">
        <v>38.629314000000001</v>
      </c>
    </row>
    <row r="143" spans="2:6">
      <c r="B143" s="162"/>
      <c r="C143" s="161"/>
      <c r="D143" s="160" t="s">
        <v>227</v>
      </c>
      <c r="E143" s="159">
        <v>106.3713788</v>
      </c>
      <c r="F143" s="163">
        <v>60.746184000000007</v>
      </c>
    </row>
    <row r="144" spans="2:6">
      <c r="B144" s="162"/>
      <c r="C144" s="161"/>
      <c r="D144" s="160" t="s">
        <v>225</v>
      </c>
      <c r="E144" s="159">
        <v>5.3376068000000005</v>
      </c>
      <c r="F144" s="163">
        <v>0</v>
      </c>
    </row>
    <row r="145" spans="2:6">
      <c r="B145" s="162"/>
      <c r="C145" s="161"/>
      <c r="D145" s="160" t="s">
        <v>231</v>
      </c>
      <c r="E145" s="159">
        <v>12.6856285</v>
      </c>
      <c r="F145" s="163">
        <v>13.804938</v>
      </c>
    </row>
    <row r="146" spans="2:6">
      <c r="B146" s="162"/>
      <c r="C146" s="161"/>
      <c r="D146" s="160" t="s">
        <v>224</v>
      </c>
      <c r="E146" s="159">
        <v>541.72356300000001</v>
      </c>
      <c r="F146" s="163">
        <v>378.93941999999998</v>
      </c>
    </row>
    <row r="147" spans="2:6">
      <c r="B147" s="162"/>
      <c r="C147" s="161"/>
      <c r="D147" s="160" t="s">
        <v>223</v>
      </c>
      <c r="E147" s="159">
        <v>197.8220781</v>
      </c>
      <c r="F147" s="158">
        <v>80.946629999999999</v>
      </c>
    </row>
    <row r="148" spans="2:6">
      <c r="B148" s="162"/>
      <c r="C148" s="161"/>
      <c r="D148" s="160"/>
      <c r="E148" s="159"/>
      <c r="F148" s="158"/>
    </row>
    <row r="149" spans="2:6">
      <c r="B149" s="162" t="s">
        <v>238</v>
      </c>
      <c r="C149" s="161" t="s">
        <v>237</v>
      </c>
      <c r="D149" s="160" t="s">
        <v>232</v>
      </c>
      <c r="E149" s="159">
        <v>3461.2344999999996</v>
      </c>
      <c r="F149" s="158">
        <v>0</v>
      </c>
    </row>
    <row r="150" spans="2:6">
      <c r="B150" s="162" t="s">
        <v>236</v>
      </c>
      <c r="C150" s="161"/>
      <c r="D150" s="160"/>
      <c r="E150" s="159"/>
      <c r="F150" s="158"/>
    </row>
    <row r="151" spans="2:6">
      <c r="B151" s="162"/>
      <c r="C151" s="161"/>
      <c r="D151" s="160"/>
      <c r="E151" s="159"/>
      <c r="F151" s="158"/>
    </row>
    <row r="152" spans="2:6">
      <c r="B152" s="162" t="s">
        <v>235</v>
      </c>
      <c r="C152" s="161" t="s">
        <v>232</v>
      </c>
      <c r="D152" s="160" t="s">
        <v>232</v>
      </c>
      <c r="E152" s="159">
        <v>182777.31150000004</v>
      </c>
      <c r="F152" s="158">
        <v>0</v>
      </c>
    </row>
    <row r="153" spans="2:6">
      <c r="B153" s="162"/>
      <c r="C153" s="161"/>
      <c r="D153" s="160" t="s">
        <v>231</v>
      </c>
      <c r="E153" s="159">
        <v>199.21420000000001</v>
      </c>
      <c r="F153" s="158">
        <v>0</v>
      </c>
    </row>
    <row r="154" spans="2:6">
      <c r="B154" s="162"/>
      <c r="C154" s="161"/>
      <c r="D154" s="160" t="s">
        <v>230</v>
      </c>
      <c r="E154" s="159">
        <v>7415.8374999999996</v>
      </c>
      <c r="F154" s="163">
        <v>0</v>
      </c>
    </row>
    <row r="155" spans="2:6">
      <c r="B155" s="162"/>
      <c r="C155" s="161"/>
      <c r="D155" s="160" t="s">
        <v>228</v>
      </c>
      <c r="E155" s="159">
        <v>7910.4939999999988</v>
      </c>
      <c r="F155" s="158">
        <v>0</v>
      </c>
    </row>
    <row r="156" spans="2:6">
      <c r="B156" s="162"/>
      <c r="C156" s="161"/>
      <c r="D156" s="160"/>
      <c r="E156" s="159"/>
      <c r="F156" s="158"/>
    </row>
    <row r="157" spans="2:6">
      <c r="B157" s="162" t="s">
        <v>234</v>
      </c>
      <c r="C157" s="161" t="s">
        <v>232</v>
      </c>
      <c r="D157" s="160" t="s">
        <v>233</v>
      </c>
      <c r="E157" s="159">
        <v>1589.4914041</v>
      </c>
      <c r="F157" s="158">
        <v>100.375</v>
      </c>
    </row>
    <row r="158" spans="2:6">
      <c r="B158" s="162"/>
      <c r="C158" s="161"/>
      <c r="D158" s="160" t="s">
        <v>232</v>
      </c>
      <c r="E158" s="159">
        <v>288189.55899999995</v>
      </c>
      <c r="F158" s="158">
        <v>0</v>
      </c>
    </row>
    <row r="159" spans="2:6">
      <c r="B159" s="162"/>
      <c r="C159" s="161"/>
      <c r="D159" s="160" t="s">
        <v>231</v>
      </c>
      <c r="E159" s="159">
        <v>99.558904100000007</v>
      </c>
      <c r="F159" s="163">
        <v>100.375</v>
      </c>
    </row>
    <row r="160" spans="2:6">
      <c r="B160" s="162"/>
      <c r="C160" s="161"/>
      <c r="D160" s="160" t="s">
        <v>230</v>
      </c>
      <c r="E160" s="159">
        <v>3427.5203000000001</v>
      </c>
      <c r="F160" s="163">
        <v>0</v>
      </c>
    </row>
    <row r="161" spans="2:6">
      <c r="B161" s="162"/>
      <c r="C161" s="161"/>
      <c r="D161" s="160" t="s">
        <v>228</v>
      </c>
      <c r="E161" s="159">
        <v>6948.0790000000015</v>
      </c>
      <c r="F161" s="158">
        <v>0</v>
      </c>
    </row>
    <row r="162" spans="2:6">
      <c r="B162" s="162"/>
      <c r="C162" s="161"/>
      <c r="D162" s="160"/>
      <c r="E162" s="159"/>
      <c r="F162" s="163"/>
    </row>
    <row r="163" spans="2:6">
      <c r="B163" s="162" t="s">
        <v>229</v>
      </c>
      <c r="C163" s="161" t="s">
        <v>228</v>
      </c>
      <c r="D163" s="160" t="s">
        <v>227</v>
      </c>
      <c r="E163" s="159">
        <v>48.185751100000004</v>
      </c>
      <c r="F163" s="163">
        <v>52.562482500000002</v>
      </c>
    </row>
    <row r="164" spans="2:6">
      <c r="B164" s="162"/>
      <c r="C164" s="161"/>
      <c r="D164" s="160" t="s">
        <v>226</v>
      </c>
      <c r="E164" s="159">
        <v>42.454795900000008</v>
      </c>
      <c r="F164" s="158">
        <v>44.677737499999999</v>
      </c>
    </row>
    <row r="165" spans="2:6">
      <c r="B165" s="162"/>
      <c r="C165" s="161"/>
      <c r="D165" s="160" t="s">
        <v>225</v>
      </c>
      <c r="E165" s="159">
        <v>8.2831332999999994</v>
      </c>
      <c r="F165" s="163">
        <v>8.7686115000000004</v>
      </c>
    </row>
    <row r="166" spans="2:6">
      <c r="B166" s="162"/>
      <c r="C166" s="161"/>
      <c r="D166" s="160" t="s">
        <v>224</v>
      </c>
      <c r="E166" s="159">
        <v>77.870741899999999</v>
      </c>
      <c r="F166" s="158">
        <v>79.920609999999996</v>
      </c>
    </row>
    <row r="167" spans="2:6">
      <c r="B167" s="162"/>
      <c r="C167" s="161"/>
      <c r="D167" s="160" t="s">
        <v>223</v>
      </c>
      <c r="E167" s="159">
        <v>9.5931895999999988</v>
      </c>
      <c r="F167" s="158">
        <v>9.7627749999999995</v>
      </c>
    </row>
    <row r="168" spans="2:6" ht="12.75" thickBot="1">
      <c r="B168" s="157"/>
      <c r="C168" s="156"/>
      <c r="D168" s="155"/>
      <c r="E168" s="154"/>
      <c r="F168" s="153"/>
    </row>
  </sheetData>
  <pageMargins left="0.70866141732283472" right="0.70866141732283472" top="0.74803149606299213" bottom="0.74803149606299213" header="0.31496062992125984" footer="0.31496062992125984"/>
  <pageSetup paperSize="9" scale="55"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dimension ref="A1:R97"/>
  <sheetViews>
    <sheetView topLeftCell="A18" zoomScale="85" zoomScaleNormal="85" workbookViewId="0">
      <selection activeCell="C43" sqref="C43"/>
    </sheetView>
  </sheetViews>
  <sheetFormatPr defaultRowHeight="14.25"/>
  <cols>
    <col min="1" max="1" width="2.5703125" style="128" bestFit="1" customWidth="1"/>
    <col min="2" max="2" width="60.7109375" style="128" customWidth="1"/>
    <col min="3" max="6" width="22.42578125" style="128" bestFit="1" customWidth="1"/>
    <col min="7" max="7" width="19.85546875" style="128" bestFit="1" customWidth="1"/>
    <col min="8" max="9" width="0" style="128" hidden="1" customWidth="1"/>
    <col min="10" max="10" width="11.42578125" style="128" hidden="1" customWidth="1"/>
    <col min="11" max="12" width="9.140625" style="128"/>
    <col min="13" max="13" width="12.7109375" style="128" bestFit="1" customWidth="1"/>
    <col min="14" max="16" width="9.140625" style="128"/>
    <col min="17" max="17" width="24.5703125" style="128" bestFit="1" customWidth="1"/>
    <col min="18" max="18" width="12.85546875" style="128" bestFit="1" customWidth="1"/>
    <col min="19" max="256" width="9.140625" style="128"/>
    <col min="257" max="257" width="2.5703125" style="128" bestFit="1" customWidth="1"/>
    <col min="258" max="258" width="60.7109375" style="128" customWidth="1"/>
    <col min="259" max="262" width="22.42578125" style="128" bestFit="1" customWidth="1"/>
    <col min="263" max="263" width="19.85546875" style="128" bestFit="1" customWidth="1"/>
    <col min="264" max="266" width="0" style="128" hidden="1" customWidth="1"/>
    <col min="267" max="268" width="9.140625" style="128"/>
    <col min="269" max="269" width="12.7109375" style="128" bestFit="1" customWidth="1"/>
    <col min="270" max="272" width="9.140625" style="128"/>
    <col min="273" max="273" width="24.5703125" style="128" bestFit="1" customWidth="1"/>
    <col min="274" max="274" width="12.85546875" style="128" bestFit="1" customWidth="1"/>
    <col min="275" max="512" width="9.140625" style="128"/>
    <col min="513" max="513" width="2.5703125" style="128" bestFit="1" customWidth="1"/>
    <col min="514" max="514" width="60.7109375" style="128" customWidth="1"/>
    <col min="515" max="518" width="22.42578125" style="128" bestFit="1" customWidth="1"/>
    <col min="519" max="519" width="19.85546875" style="128" bestFit="1" customWidth="1"/>
    <col min="520" max="522" width="0" style="128" hidden="1" customWidth="1"/>
    <col min="523" max="524" width="9.140625" style="128"/>
    <col min="525" max="525" width="12.7109375" style="128" bestFit="1" customWidth="1"/>
    <col min="526" max="528" width="9.140625" style="128"/>
    <col min="529" max="529" width="24.5703125" style="128" bestFit="1" customWidth="1"/>
    <col min="530" max="530" width="12.85546875" style="128" bestFit="1" customWidth="1"/>
    <col min="531" max="768" width="9.140625" style="128"/>
    <col min="769" max="769" width="2.5703125" style="128" bestFit="1" customWidth="1"/>
    <col min="770" max="770" width="60.7109375" style="128" customWidth="1"/>
    <col min="771" max="774" width="22.42578125" style="128" bestFit="1" customWidth="1"/>
    <col min="775" max="775" width="19.85546875" style="128" bestFit="1" customWidth="1"/>
    <col min="776" max="778" width="0" style="128" hidden="1" customWidth="1"/>
    <col min="779" max="780" width="9.140625" style="128"/>
    <col min="781" max="781" width="12.7109375" style="128" bestFit="1" customWidth="1"/>
    <col min="782" max="784" width="9.140625" style="128"/>
    <col min="785" max="785" width="24.5703125" style="128" bestFit="1" customWidth="1"/>
    <col min="786" max="786" width="12.85546875" style="128" bestFit="1" customWidth="1"/>
    <col min="787" max="1024" width="9.140625" style="128"/>
    <col min="1025" max="1025" width="2.5703125" style="128" bestFit="1" customWidth="1"/>
    <col min="1026" max="1026" width="60.7109375" style="128" customWidth="1"/>
    <col min="1027" max="1030" width="22.42578125" style="128" bestFit="1" customWidth="1"/>
    <col min="1031" max="1031" width="19.85546875" style="128" bestFit="1" customWidth="1"/>
    <col min="1032" max="1034" width="0" style="128" hidden="1" customWidth="1"/>
    <col min="1035" max="1036" width="9.140625" style="128"/>
    <col min="1037" max="1037" width="12.7109375" style="128" bestFit="1" customWidth="1"/>
    <col min="1038" max="1040" width="9.140625" style="128"/>
    <col min="1041" max="1041" width="24.5703125" style="128" bestFit="1" customWidth="1"/>
    <col min="1042" max="1042" width="12.85546875" style="128" bestFit="1" customWidth="1"/>
    <col min="1043" max="1280" width="9.140625" style="128"/>
    <col min="1281" max="1281" width="2.5703125" style="128" bestFit="1" customWidth="1"/>
    <col min="1282" max="1282" width="60.7109375" style="128" customWidth="1"/>
    <col min="1283" max="1286" width="22.42578125" style="128" bestFit="1" customWidth="1"/>
    <col min="1287" max="1287" width="19.85546875" style="128" bestFit="1" customWidth="1"/>
    <col min="1288" max="1290" width="0" style="128" hidden="1" customWidth="1"/>
    <col min="1291" max="1292" width="9.140625" style="128"/>
    <col min="1293" max="1293" width="12.7109375" style="128" bestFit="1" customWidth="1"/>
    <col min="1294" max="1296" width="9.140625" style="128"/>
    <col min="1297" max="1297" width="24.5703125" style="128" bestFit="1" customWidth="1"/>
    <col min="1298" max="1298" width="12.85546875" style="128" bestFit="1" customWidth="1"/>
    <col min="1299" max="1536" width="9.140625" style="128"/>
    <col min="1537" max="1537" width="2.5703125" style="128" bestFit="1" customWidth="1"/>
    <col min="1538" max="1538" width="60.7109375" style="128" customWidth="1"/>
    <col min="1539" max="1542" width="22.42578125" style="128" bestFit="1" customWidth="1"/>
    <col min="1543" max="1543" width="19.85546875" style="128" bestFit="1" customWidth="1"/>
    <col min="1544" max="1546" width="0" style="128" hidden="1" customWidth="1"/>
    <col min="1547" max="1548" width="9.140625" style="128"/>
    <col min="1549" max="1549" width="12.7109375" style="128" bestFit="1" customWidth="1"/>
    <col min="1550" max="1552" width="9.140625" style="128"/>
    <col min="1553" max="1553" width="24.5703125" style="128" bestFit="1" customWidth="1"/>
    <col min="1554" max="1554" width="12.85546875" style="128" bestFit="1" customWidth="1"/>
    <col min="1555" max="1792" width="9.140625" style="128"/>
    <col min="1793" max="1793" width="2.5703125" style="128" bestFit="1" customWidth="1"/>
    <col min="1794" max="1794" width="60.7109375" style="128" customWidth="1"/>
    <col min="1795" max="1798" width="22.42578125" style="128" bestFit="1" customWidth="1"/>
    <col min="1799" max="1799" width="19.85546875" style="128" bestFit="1" customWidth="1"/>
    <col min="1800" max="1802" width="0" style="128" hidden="1" customWidth="1"/>
    <col min="1803" max="1804" width="9.140625" style="128"/>
    <col min="1805" max="1805" width="12.7109375" style="128" bestFit="1" customWidth="1"/>
    <col min="1806" max="1808" width="9.140625" style="128"/>
    <col min="1809" max="1809" width="24.5703125" style="128" bestFit="1" customWidth="1"/>
    <col min="1810" max="1810" width="12.85546875" style="128" bestFit="1" customWidth="1"/>
    <col min="1811" max="2048" width="9.140625" style="128"/>
    <col min="2049" max="2049" width="2.5703125" style="128" bestFit="1" customWidth="1"/>
    <col min="2050" max="2050" width="60.7109375" style="128" customWidth="1"/>
    <col min="2051" max="2054" width="22.42578125" style="128" bestFit="1" customWidth="1"/>
    <col min="2055" max="2055" width="19.85546875" style="128" bestFit="1" customWidth="1"/>
    <col min="2056" max="2058" width="0" style="128" hidden="1" customWidth="1"/>
    <col min="2059" max="2060" width="9.140625" style="128"/>
    <col min="2061" max="2061" width="12.7109375" style="128" bestFit="1" customWidth="1"/>
    <col min="2062" max="2064" width="9.140625" style="128"/>
    <col min="2065" max="2065" width="24.5703125" style="128" bestFit="1" customWidth="1"/>
    <col min="2066" max="2066" width="12.85546875" style="128" bestFit="1" customWidth="1"/>
    <col min="2067" max="2304" width="9.140625" style="128"/>
    <col min="2305" max="2305" width="2.5703125" style="128" bestFit="1" customWidth="1"/>
    <col min="2306" max="2306" width="60.7109375" style="128" customWidth="1"/>
    <col min="2307" max="2310" width="22.42578125" style="128" bestFit="1" customWidth="1"/>
    <col min="2311" max="2311" width="19.85546875" style="128" bestFit="1" customWidth="1"/>
    <col min="2312" max="2314" width="0" style="128" hidden="1" customWidth="1"/>
    <col min="2315" max="2316" width="9.140625" style="128"/>
    <col min="2317" max="2317" width="12.7109375" style="128" bestFit="1" customWidth="1"/>
    <col min="2318" max="2320" width="9.140625" style="128"/>
    <col min="2321" max="2321" width="24.5703125" style="128" bestFit="1" customWidth="1"/>
    <col min="2322" max="2322" width="12.85546875" style="128" bestFit="1" customWidth="1"/>
    <col min="2323" max="2560" width="9.140625" style="128"/>
    <col min="2561" max="2561" width="2.5703125" style="128" bestFit="1" customWidth="1"/>
    <col min="2562" max="2562" width="60.7109375" style="128" customWidth="1"/>
    <col min="2563" max="2566" width="22.42578125" style="128" bestFit="1" customWidth="1"/>
    <col min="2567" max="2567" width="19.85546875" style="128" bestFit="1" customWidth="1"/>
    <col min="2568" max="2570" width="0" style="128" hidden="1" customWidth="1"/>
    <col min="2571" max="2572" width="9.140625" style="128"/>
    <col min="2573" max="2573" width="12.7109375" style="128" bestFit="1" customWidth="1"/>
    <col min="2574" max="2576" width="9.140625" style="128"/>
    <col min="2577" max="2577" width="24.5703125" style="128" bestFit="1" customWidth="1"/>
    <col min="2578" max="2578" width="12.85546875" style="128" bestFit="1" customWidth="1"/>
    <col min="2579" max="2816" width="9.140625" style="128"/>
    <col min="2817" max="2817" width="2.5703125" style="128" bestFit="1" customWidth="1"/>
    <col min="2818" max="2818" width="60.7109375" style="128" customWidth="1"/>
    <col min="2819" max="2822" width="22.42578125" style="128" bestFit="1" customWidth="1"/>
    <col min="2823" max="2823" width="19.85546875" style="128" bestFit="1" customWidth="1"/>
    <col min="2824" max="2826" width="0" style="128" hidden="1" customWidth="1"/>
    <col min="2827" max="2828" width="9.140625" style="128"/>
    <col min="2829" max="2829" width="12.7109375" style="128" bestFit="1" customWidth="1"/>
    <col min="2830" max="2832" width="9.140625" style="128"/>
    <col min="2833" max="2833" width="24.5703125" style="128" bestFit="1" customWidth="1"/>
    <col min="2834" max="2834" width="12.85546875" style="128" bestFit="1" customWidth="1"/>
    <col min="2835" max="3072" width="9.140625" style="128"/>
    <col min="3073" max="3073" width="2.5703125" style="128" bestFit="1" customWidth="1"/>
    <col min="3074" max="3074" width="60.7109375" style="128" customWidth="1"/>
    <col min="3075" max="3078" width="22.42578125" style="128" bestFit="1" customWidth="1"/>
    <col min="3079" max="3079" width="19.85546875" style="128" bestFit="1" customWidth="1"/>
    <col min="3080" max="3082" width="0" style="128" hidden="1" customWidth="1"/>
    <col min="3083" max="3084" width="9.140625" style="128"/>
    <col min="3085" max="3085" width="12.7109375" style="128" bestFit="1" customWidth="1"/>
    <col min="3086" max="3088" width="9.140625" style="128"/>
    <col min="3089" max="3089" width="24.5703125" style="128" bestFit="1" customWidth="1"/>
    <col min="3090" max="3090" width="12.85546875" style="128" bestFit="1" customWidth="1"/>
    <col min="3091" max="3328" width="9.140625" style="128"/>
    <col min="3329" max="3329" width="2.5703125" style="128" bestFit="1" customWidth="1"/>
    <col min="3330" max="3330" width="60.7109375" style="128" customWidth="1"/>
    <col min="3331" max="3334" width="22.42578125" style="128" bestFit="1" customWidth="1"/>
    <col min="3335" max="3335" width="19.85546875" style="128" bestFit="1" customWidth="1"/>
    <col min="3336" max="3338" width="0" style="128" hidden="1" customWidth="1"/>
    <col min="3339" max="3340" width="9.140625" style="128"/>
    <col min="3341" max="3341" width="12.7109375" style="128" bestFit="1" customWidth="1"/>
    <col min="3342" max="3344" width="9.140625" style="128"/>
    <col min="3345" max="3345" width="24.5703125" style="128" bestFit="1" customWidth="1"/>
    <col min="3346" max="3346" width="12.85546875" style="128" bestFit="1" customWidth="1"/>
    <col min="3347" max="3584" width="9.140625" style="128"/>
    <col min="3585" max="3585" width="2.5703125" style="128" bestFit="1" customWidth="1"/>
    <col min="3586" max="3586" width="60.7109375" style="128" customWidth="1"/>
    <col min="3587" max="3590" width="22.42578125" style="128" bestFit="1" customWidth="1"/>
    <col min="3591" max="3591" width="19.85546875" style="128" bestFit="1" customWidth="1"/>
    <col min="3592" max="3594" width="0" style="128" hidden="1" customWidth="1"/>
    <col min="3595" max="3596" width="9.140625" style="128"/>
    <col min="3597" max="3597" width="12.7109375" style="128" bestFit="1" customWidth="1"/>
    <col min="3598" max="3600" width="9.140625" style="128"/>
    <col min="3601" max="3601" width="24.5703125" style="128" bestFit="1" customWidth="1"/>
    <col min="3602" max="3602" width="12.85546875" style="128" bestFit="1" customWidth="1"/>
    <col min="3603" max="3840" width="9.140625" style="128"/>
    <col min="3841" max="3841" width="2.5703125" style="128" bestFit="1" customWidth="1"/>
    <col min="3842" max="3842" width="60.7109375" style="128" customWidth="1"/>
    <col min="3843" max="3846" width="22.42578125" style="128" bestFit="1" customWidth="1"/>
    <col min="3847" max="3847" width="19.85546875" style="128" bestFit="1" customWidth="1"/>
    <col min="3848" max="3850" width="0" style="128" hidden="1" customWidth="1"/>
    <col min="3851" max="3852" width="9.140625" style="128"/>
    <col min="3853" max="3853" width="12.7109375" style="128" bestFit="1" customWidth="1"/>
    <col min="3854" max="3856" width="9.140625" style="128"/>
    <col min="3857" max="3857" width="24.5703125" style="128" bestFit="1" customWidth="1"/>
    <col min="3858" max="3858" width="12.85546875" style="128" bestFit="1" customWidth="1"/>
    <col min="3859" max="4096" width="9.140625" style="128"/>
    <col min="4097" max="4097" width="2.5703125" style="128" bestFit="1" customWidth="1"/>
    <col min="4098" max="4098" width="60.7109375" style="128" customWidth="1"/>
    <col min="4099" max="4102" width="22.42578125" style="128" bestFit="1" customWidth="1"/>
    <col min="4103" max="4103" width="19.85546875" style="128" bestFit="1" customWidth="1"/>
    <col min="4104" max="4106" width="0" style="128" hidden="1" customWidth="1"/>
    <col min="4107" max="4108" width="9.140625" style="128"/>
    <col min="4109" max="4109" width="12.7109375" style="128" bestFit="1" customWidth="1"/>
    <col min="4110" max="4112" width="9.140625" style="128"/>
    <col min="4113" max="4113" width="24.5703125" style="128" bestFit="1" customWidth="1"/>
    <col min="4114" max="4114" width="12.85546875" style="128" bestFit="1" customWidth="1"/>
    <col min="4115" max="4352" width="9.140625" style="128"/>
    <col min="4353" max="4353" width="2.5703125" style="128" bestFit="1" customWidth="1"/>
    <col min="4354" max="4354" width="60.7109375" style="128" customWidth="1"/>
    <col min="4355" max="4358" width="22.42578125" style="128" bestFit="1" customWidth="1"/>
    <col min="4359" max="4359" width="19.85546875" style="128" bestFit="1" customWidth="1"/>
    <col min="4360" max="4362" width="0" style="128" hidden="1" customWidth="1"/>
    <col min="4363" max="4364" width="9.140625" style="128"/>
    <col min="4365" max="4365" width="12.7109375" style="128" bestFit="1" customWidth="1"/>
    <col min="4366" max="4368" width="9.140625" style="128"/>
    <col min="4369" max="4369" width="24.5703125" style="128" bestFit="1" customWidth="1"/>
    <col min="4370" max="4370" width="12.85546875" style="128" bestFit="1" customWidth="1"/>
    <col min="4371" max="4608" width="9.140625" style="128"/>
    <col min="4609" max="4609" width="2.5703125" style="128" bestFit="1" customWidth="1"/>
    <col min="4610" max="4610" width="60.7109375" style="128" customWidth="1"/>
    <col min="4611" max="4614" width="22.42578125" style="128" bestFit="1" customWidth="1"/>
    <col min="4615" max="4615" width="19.85546875" style="128" bestFit="1" customWidth="1"/>
    <col min="4616" max="4618" width="0" style="128" hidden="1" customWidth="1"/>
    <col min="4619" max="4620" width="9.140625" style="128"/>
    <col min="4621" max="4621" width="12.7109375" style="128" bestFit="1" customWidth="1"/>
    <col min="4622" max="4624" width="9.140625" style="128"/>
    <col min="4625" max="4625" width="24.5703125" style="128" bestFit="1" customWidth="1"/>
    <col min="4626" max="4626" width="12.85546875" style="128" bestFit="1" customWidth="1"/>
    <col min="4627" max="4864" width="9.140625" style="128"/>
    <col min="4865" max="4865" width="2.5703125" style="128" bestFit="1" customWidth="1"/>
    <col min="4866" max="4866" width="60.7109375" style="128" customWidth="1"/>
    <col min="4867" max="4870" width="22.42578125" style="128" bestFit="1" customWidth="1"/>
    <col min="4871" max="4871" width="19.85546875" style="128" bestFit="1" customWidth="1"/>
    <col min="4872" max="4874" width="0" style="128" hidden="1" customWidth="1"/>
    <col min="4875" max="4876" width="9.140625" style="128"/>
    <col min="4877" max="4877" width="12.7109375" style="128" bestFit="1" customWidth="1"/>
    <col min="4878" max="4880" width="9.140625" style="128"/>
    <col min="4881" max="4881" width="24.5703125" style="128" bestFit="1" customWidth="1"/>
    <col min="4882" max="4882" width="12.85546875" style="128" bestFit="1" customWidth="1"/>
    <col min="4883" max="5120" width="9.140625" style="128"/>
    <col min="5121" max="5121" width="2.5703125" style="128" bestFit="1" customWidth="1"/>
    <col min="5122" max="5122" width="60.7109375" style="128" customWidth="1"/>
    <col min="5123" max="5126" width="22.42578125" style="128" bestFit="1" customWidth="1"/>
    <col min="5127" max="5127" width="19.85546875" style="128" bestFit="1" customWidth="1"/>
    <col min="5128" max="5130" width="0" style="128" hidden="1" customWidth="1"/>
    <col min="5131" max="5132" width="9.140625" style="128"/>
    <col min="5133" max="5133" width="12.7109375" style="128" bestFit="1" customWidth="1"/>
    <col min="5134" max="5136" width="9.140625" style="128"/>
    <col min="5137" max="5137" width="24.5703125" style="128" bestFit="1" customWidth="1"/>
    <col min="5138" max="5138" width="12.85546875" style="128" bestFit="1" customWidth="1"/>
    <col min="5139" max="5376" width="9.140625" style="128"/>
    <col min="5377" max="5377" width="2.5703125" style="128" bestFit="1" customWidth="1"/>
    <col min="5378" max="5378" width="60.7109375" style="128" customWidth="1"/>
    <col min="5379" max="5382" width="22.42578125" style="128" bestFit="1" customWidth="1"/>
    <col min="5383" max="5383" width="19.85546875" style="128" bestFit="1" customWidth="1"/>
    <col min="5384" max="5386" width="0" style="128" hidden="1" customWidth="1"/>
    <col min="5387" max="5388" width="9.140625" style="128"/>
    <col min="5389" max="5389" width="12.7109375" style="128" bestFit="1" customWidth="1"/>
    <col min="5390" max="5392" width="9.140625" style="128"/>
    <col min="5393" max="5393" width="24.5703125" style="128" bestFit="1" customWidth="1"/>
    <col min="5394" max="5394" width="12.85546875" style="128" bestFit="1" customWidth="1"/>
    <col min="5395" max="5632" width="9.140625" style="128"/>
    <col min="5633" max="5633" width="2.5703125" style="128" bestFit="1" customWidth="1"/>
    <col min="5634" max="5634" width="60.7109375" style="128" customWidth="1"/>
    <col min="5635" max="5638" width="22.42578125" style="128" bestFit="1" customWidth="1"/>
    <col min="5639" max="5639" width="19.85546875" style="128" bestFit="1" customWidth="1"/>
    <col min="5640" max="5642" width="0" style="128" hidden="1" customWidth="1"/>
    <col min="5643" max="5644" width="9.140625" style="128"/>
    <col min="5645" max="5645" width="12.7109375" style="128" bestFit="1" customWidth="1"/>
    <col min="5646" max="5648" width="9.140625" style="128"/>
    <col min="5649" max="5649" width="24.5703125" style="128" bestFit="1" customWidth="1"/>
    <col min="5650" max="5650" width="12.85546875" style="128" bestFit="1" customWidth="1"/>
    <col min="5651" max="5888" width="9.140625" style="128"/>
    <col min="5889" max="5889" width="2.5703125" style="128" bestFit="1" customWidth="1"/>
    <col min="5890" max="5890" width="60.7109375" style="128" customWidth="1"/>
    <col min="5891" max="5894" width="22.42578125" style="128" bestFit="1" customWidth="1"/>
    <col min="5895" max="5895" width="19.85546875" style="128" bestFit="1" customWidth="1"/>
    <col min="5896" max="5898" width="0" style="128" hidden="1" customWidth="1"/>
    <col min="5899" max="5900" width="9.140625" style="128"/>
    <col min="5901" max="5901" width="12.7109375" style="128" bestFit="1" customWidth="1"/>
    <col min="5902" max="5904" width="9.140625" style="128"/>
    <col min="5905" max="5905" width="24.5703125" style="128" bestFit="1" customWidth="1"/>
    <col min="5906" max="5906" width="12.85546875" style="128" bestFit="1" customWidth="1"/>
    <col min="5907" max="6144" width="9.140625" style="128"/>
    <col min="6145" max="6145" width="2.5703125" style="128" bestFit="1" customWidth="1"/>
    <col min="6146" max="6146" width="60.7109375" style="128" customWidth="1"/>
    <col min="6147" max="6150" width="22.42578125" style="128" bestFit="1" customWidth="1"/>
    <col min="6151" max="6151" width="19.85546875" style="128" bestFit="1" customWidth="1"/>
    <col min="6152" max="6154" width="0" style="128" hidden="1" customWidth="1"/>
    <col min="6155" max="6156" width="9.140625" style="128"/>
    <col min="6157" max="6157" width="12.7109375" style="128" bestFit="1" customWidth="1"/>
    <col min="6158" max="6160" width="9.140625" style="128"/>
    <col min="6161" max="6161" width="24.5703125" style="128" bestFit="1" customWidth="1"/>
    <col min="6162" max="6162" width="12.85546875" style="128" bestFit="1" customWidth="1"/>
    <col min="6163" max="6400" width="9.140625" style="128"/>
    <col min="6401" max="6401" width="2.5703125" style="128" bestFit="1" customWidth="1"/>
    <col min="6402" max="6402" width="60.7109375" style="128" customWidth="1"/>
    <col min="6403" max="6406" width="22.42578125" style="128" bestFit="1" customWidth="1"/>
    <col min="6407" max="6407" width="19.85546875" style="128" bestFit="1" customWidth="1"/>
    <col min="6408" max="6410" width="0" style="128" hidden="1" customWidth="1"/>
    <col min="6411" max="6412" width="9.140625" style="128"/>
    <col min="6413" max="6413" width="12.7109375" style="128" bestFit="1" customWidth="1"/>
    <col min="6414" max="6416" width="9.140625" style="128"/>
    <col min="6417" max="6417" width="24.5703125" style="128" bestFit="1" customWidth="1"/>
    <col min="6418" max="6418" width="12.85546875" style="128" bestFit="1" customWidth="1"/>
    <col min="6419" max="6656" width="9.140625" style="128"/>
    <col min="6657" max="6657" width="2.5703125" style="128" bestFit="1" customWidth="1"/>
    <col min="6658" max="6658" width="60.7109375" style="128" customWidth="1"/>
    <col min="6659" max="6662" width="22.42578125" style="128" bestFit="1" customWidth="1"/>
    <col min="6663" max="6663" width="19.85546875" style="128" bestFit="1" customWidth="1"/>
    <col min="6664" max="6666" width="0" style="128" hidden="1" customWidth="1"/>
    <col min="6667" max="6668" width="9.140625" style="128"/>
    <col min="6669" max="6669" width="12.7109375" style="128" bestFit="1" customWidth="1"/>
    <col min="6670" max="6672" width="9.140625" style="128"/>
    <col min="6673" max="6673" width="24.5703125" style="128" bestFit="1" customWidth="1"/>
    <col min="6674" max="6674" width="12.85546875" style="128" bestFit="1" customWidth="1"/>
    <col min="6675" max="6912" width="9.140625" style="128"/>
    <col min="6913" max="6913" width="2.5703125" style="128" bestFit="1" customWidth="1"/>
    <col min="6914" max="6914" width="60.7109375" style="128" customWidth="1"/>
    <col min="6915" max="6918" width="22.42578125" style="128" bestFit="1" customWidth="1"/>
    <col min="6919" max="6919" width="19.85546875" style="128" bestFit="1" customWidth="1"/>
    <col min="6920" max="6922" width="0" style="128" hidden="1" customWidth="1"/>
    <col min="6923" max="6924" width="9.140625" style="128"/>
    <col min="6925" max="6925" width="12.7109375" style="128" bestFit="1" customWidth="1"/>
    <col min="6926" max="6928" width="9.140625" style="128"/>
    <col min="6929" max="6929" width="24.5703125" style="128" bestFit="1" customWidth="1"/>
    <col min="6930" max="6930" width="12.85546875" style="128" bestFit="1" customWidth="1"/>
    <col min="6931" max="7168" width="9.140625" style="128"/>
    <col min="7169" max="7169" width="2.5703125" style="128" bestFit="1" customWidth="1"/>
    <col min="7170" max="7170" width="60.7109375" style="128" customWidth="1"/>
    <col min="7171" max="7174" width="22.42578125" style="128" bestFit="1" customWidth="1"/>
    <col min="7175" max="7175" width="19.85546875" style="128" bestFit="1" customWidth="1"/>
    <col min="7176" max="7178" width="0" style="128" hidden="1" customWidth="1"/>
    <col min="7179" max="7180" width="9.140625" style="128"/>
    <col min="7181" max="7181" width="12.7109375" style="128" bestFit="1" customWidth="1"/>
    <col min="7182" max="7184" width="9.140625" style="128"/>
    <col min="7185" max="7185" width="24.5703125" style="128" bestFit="1" customWidth="1"/>
    <col min="7186" max="7186" width="12.85546875" style="128" bestFit="1" customWidth="1"/>
    <col min="7187" max="7424" width="9.140625" style="128"/>
    <col min="7425" max="7425" width="2.5703125" style="128" bestFit="1" customWidth="1"/>
    <col min="7426" max="7426" width="60.7109375" style="128" customWidth="1"/>
    <col min="7427" max="7430" width="22.42578125" style="128" bestFit="1" customWidth="1"/>
    <col min="7431" max="7431" width="19.85546875" style="128" bestFit="1" customWidth="1"/>
    <col min="7432" max="7434" width="0" style="128" hidden="1" customWidth="1"/>
    <col min="7435" max="7436" width="9.140625" style="128"/>
    <col min="7437" max="7437" width="12.7109375" style="128" bestFit="1" customWidth="1"/>
    <col min="7438" max="7440" width="9.140625" style="128"/>
    <col min="7441" max="7441" width="24.5703125" style="128" bestFit="1" customWidth="1"/>
    <col min="7442" max="7442" width="12.85546875" style="128" bestFit="1" customWidth="1"/>
    <col min="7443" max="7680" width="9.140625" style="128"/>
    <col min="7681" max="7681" width="2.5703125" style="128" bestFit="1" customWidth="1"/>
    <col min="7682" max="7682" width="60.7109375" style="128" customWidth="1"/>
    <col min="7683" max="7686" width="22.42578125" style="128" bestFit="1" customWidth="1"/>
    <col min="7687" max="7687" width="19.85546875" style="128" bestFit="1" customWidth="1"/>
    <col min="7688" max="7690" width="0" style="128" hidden="1" customWidth="1"/>
    <col min="7691" max="7692" width="9.140625" style="128"/>
    <col min="7693" max="7693" width="12.7109375" style="128" bestFit="1" customWidth="1"/>
    <col min="7694" max="7696" width="9.140625" style="128"/>
    <col min="7697" max="7697" width="24.5703125" style="128" bestFit="1" customWidth="1"/>
    <col min="7698" max="7698" width="12.85546875" style="128" bestFit="1" customWidth="1"/>
    <col min="7699" max="7936" width="9.140625" style="128"/>
    <col min="7937" max="7937" width="2.5703125" style="128" bestFit="1" customWidth="1"/>
    <col min="7938" max="7938" width="60.7109375" style="128" customWidth="1"/>
    <col min="7939" max="7942" width="22.42578125" style="128" bestFit="1" customWidth="1"/>
    <col min="7943" max="7943" width="19.85546875" style="128" bestFit="1" customWidth="1"/>
    <col min="7944" max="7946" width="0" style="128" hidden="1" customWidth="1"/>
    <col min="7947" max="7948" width="9.140625" style="128"/>
    <col min="7949" max="7949" width="12.7109375" style="128" bestFit="1" customWidth="1"/>
    <col min="7950" max="7952" width="9.140625" style="128"/>
    <col min="7953" max="7953" width="24.5703125" style="128" bestFit="1" customWidth="1"/>
    <col min="7954" max="7954" width="12.85546875" style="128" bestFit="1" customWidth="1"/>
    <col min="7955" max="8192" width="9.140625" style="128"/>
    <col min="8193" max="8193" width="2.5703125" style="128" bestFit="1" customWidth="1"/>
    <col min="8194" max="8194" width="60.7109375" style="128" customWidth="1"/>
    <col min="8195" max="8198" width="22.42578125" style="128" bestFit="1" customWidth="1"/>
    <col min="8199" max="8199" width="19.85546875" style="128" bestFit="1" customWidth="1"/>
    <col min="8200" max="8202" width="0" style="128" hidden="1" customWidth="1"/>
    <col min="8203" max="8204" width="9.140625" style="128"/>
    <col min="8205" max="8205" width="12.7109375" style="128" bestFit="1" customWidth="1"/>
    <col min="8206" max="8208" width="9.140625" style="128"/>
    <col min="8209" max="8209" width="24.5703125" style="128" bestFit="1" customWidth="1"/>
    <col min="8210" max="8210" width="12.85546875" style="128" bestFit="1" customWidth="1"/>
    <col min="8211" max="8448" width="9.140625" style="128"/>
    <col min="8449" max="8449" width="2.5703125" style="128" bestFit="1" customWidth="1"/>
    <col min="8450" max="8450" width="60.7109375" style="128" customWidth="1"/>
    <col min="8451" max="8454" width="22.42578125" style="128" bestFit="1" customWidth="1"/>
    <col min="8455" max="8455" width="19.85546875" style="128" bestFit="1" customWidth="1"/>
    <col min="8456" max="8458" width="0" style="128" hidden="1" customWidth="1"/>
    <col min="8459" max="8460" width="9.140625" style="128"/>
    <col min="8461" max="8461" width="12.7109375" style="128" bestFit="1" customWidth="1"/>
    <col min="8462" max="8464" width="9.140625" style="128"/>
    <col min="8465" max="8465" width="24.5703125" style="128" bestFit="1" customWidth="1"/>
    <col min="8466" max="8466" width="12.85546875" style="128" bestFit="1" customWidth="1"/>
    <col min="8467" max="8704" width="9.140625" style="128"/>
    <col min="8705" max="8705" width="2.5703125" style="128" bestFit="1" customWidth="1"/>
    <col min="8706" max="8706" width="60.7109375" style="128" customWidth="1"/>
    <col min="8707" max="8710" width="22.42578125" style="128" bestFit="1" customWidth="1"/>
    <col min="8711" max="8711" width="19.85546875" style="128" bestFit="1" customWidth="1"/>
    <col min="8712" max="8714" width="0" style="128" hidden="1" customWidth="1"/>
    <col min="8715" max="8716" width="9.140625" style="128"/>
    <col min="8717" max="8717" width="12.7109375" style="128" bestFit="1" customWidth="1"/>
    <col min="8718" max="8720" width="9.140625" style="128"/>
    <col min="8721" max="8721" width="24.5703125" style="128" bestFit="1" customWidth="1"/>
    <col min="8722" max="8722" width="12.85546875" style="128" bestFit="1" customWidth="1"/>
    <col min="8723" max="8960" width="9.140625" style="128"/>
    <col min="8961" max="8961" width="2.5703125" style="128" bestFit="1" customWidth="1"/>
    <col min="8962" max="8962" width="60.7109375" style="128" customWidth="1"/>
    <col min="8963" max="8966" width="22.42578125" style="128" bestFit="1" customWidth="1"/>
    <col min="8967" max="8967" width="19.85546875" style="128" bestFit="1" customWidth="1"/>
    <col min="8968" max="8970" width="0" style="128" hidden="1" customWidth="1"/>
    <col min="8971" max="8972" width="9.140625" style="128"/>
    <col min="8973" max="8973" width="12.7109375" style="128" bestFit="1" customWidth="1"/>
    <col min="8974" max="8976" width="9.140625" style="128"/>
    <col min="8977" max="8977" width="24.5703125" style="128" bestFit="1" customWidth="1"/>
    <col min="8978" max="8978" width="12.85546875" style="128" bestFit="1" customWidth="1"/>
    <col min="8979" max="9216" width="9.140625" style="128"/>
    <col min="9217" max="9217" width="2.5703125" style="128" bestFit="1" customWidth="1"/>
    <col min="9218" max="9218" width="60.7109375" style="128" customWidth="1"/>
    <col min="9219" max="9222" width="22.42578125" style="128" bestFit="1" customWidth="1"/>
    <col min="9223" max="9223" width="19.85546875" style="128" bestFit="1" customWidth="1"/>
    <col min="9224" max="9226" width="0" style="128" hidden="1" customWidth="1"/>
    <col min="9227" max="9228" width="9.140625" style="128"/>
    <col min="9229" max="9229" width="12.7109375" style="128" bestFit="1" customWidth="1"/>
    <col min="9230" max="9232" width="9.140625" style="128"/>
    <col min="9233" max="9233" width="24.5703125" style="128" bestFit="1" customWidth="1"/>
    <col min="9234" max="9234" width="12.85546875" style="128" bestFit="1" customWidth="1"/>
    <col min="9235" max="9472" width="9.140625" style="128"/>
    <col min="9473" max="9473" width="2.5703125" style="128" bestFit="1" customWidth="1"/>
    <col min="9474" max="9474" width="60.7109375" style="128" customWidth="1"/>
    <col min="9475" max="9478" width="22.42578125" style="128" bestFit="1" customWidth="1"/>
    <col min="9479" max="9479" width="19.85546875" style="128" bestFit="1" customWidth="1"/>
    <col min="9480" max="9482" width="0" style="128" hidden="1" customWidth="1"/>
    <col min="9483" max="9484" width="9.140625" style="128"/>
    <col min="9485" max="9485" width="12.7109375" style="128" bestFit="1" customWidth="1"/>
    <col min="9486" max="9488" width="9.140625" style="128"/>
    <col min="9489" max="9489" width="24.5703125" style="128" bestFit="1" customWidth="1"/>
    <col min="9490" max="9490" width="12.85546875" style="128" bestFit="1" customWidth="1"/>
    <col min="9491" max="9728" width="9.140625" style="128"/>
    <col min="9729" max="9729" width="2.5703125" style="128" bestFit="1" customWidth="1"/>
    <col min="9730" max="9730" width="60.7109375" style="128" customWidth="1"/>
    <col min="9731" max="9734" width="22.42578125" style="128" bestFit="1" customWidth="1"/>
    <col min="9735" max="9735" width="19.85546875" style="128" bestFit="1" customWidth="1"/>
    <col min="9736" max="9738" width="0" style="128" hidden="1" customWidth="1"/>
    <col min="9739" max="9740" width="9.140625" style="128"/>
    <col min="9741" max="9741" width="12.7109375" style="128" bestFit="1" customWidth="1"/>
    <col min="9742" max="9744" width="9.140625" style="128"/>
    <col min="9745" max="9745" width="24.5703125" style="128" bestFit="1" customWidth="1"/>
    <col min="9746" max="9746" width="12.85546875" style="128" bestFit="1" customWidth="1"/>
    <col min="9747" max="9984" width="9.140625" style="128"/>
    <col min="9985" max="9985" width="2.5703125" style="128" bestFit="1" customWidth="1"/>
    <col min="9986" max="9986" width="60.7109375" style="128" customWidth="1"/>
    <col min="9987" max="9990" width="22.42578125" style="128" bestFit="1" customWidth="1"/>
    <col min="9991" max="9991" width="19.85546875" style="128" bestFit="1" customWidth="1"/>
    <col min="9992" max="9994" width="0" style="128" hidden="1" customWidth="1"/>
    <col min="9995" max="9996" width="9.140625" style="128"/>
    <col min="9997" max="9997" width="12.7109375" style="128" bestFit="1" customWidth="1"/>
    <col min="9998" max="10000" width="9.140625" style="128"/>
    <col min="10001" max="10001" width="24.5703125" style="128" bestFit="1" customWidth="1"/>
    <col min="10002" max="10002" width="12.85546875" style="128" bestFit="1" customWidth="1"/>
    <col min="10003" max="10240" width="9.140625" style="128"/>
    <col min="10241" max="10241" width="2.5703125" style="128" bestFit="1" customWidth="1"/>
    <col min="10242" max="10242" width="60.7109375" style="128" customWidth="1"/>
    <col min="10243" max="10246" width="22.42578125" style="128" bestFit="1" customWidth="1"/>
    <col min="10247" max="10247" width="19.85546875" style="128" bestFit="1" customWidth="1"/>
    <col min="10248" max="10250" width="0" style="128" hidden="1" customWidth="1"/>
    <col min="10251" max="10252" width="9.140625" style="128"/>
    <col min="10253" max="10253" width="12.7109375" style="128" bestFit="1" customWidth="1"/>
    <col min="10254" max="10256" width="9.140625" style="128"/>
    <col min="10257" max="10257" width="24.5703125" style="128" bestFit="1" customWidth="1"/>
    <col min="10258" max="10258" width="12.85546875" style="128" bestFit="1" customWidth="1"/>
    <col min="10259" max="10496" width="9.140625" style="128"/>
    <col min="10497" max="10497" width="2.5703125" style="128" bestFit="1" customWidth="1"/>
    <col min="10498" max="10498" width="60.7109375" style="128" customWidth="1"/>
    <col min="10499" max="10502" width="22.42578125" style="128" bestFit="1" customWidth="1"/>
    <col min="10503" max="10503" width="19.85546875" style="128" bestFit="1" customWidth="1"/>
    <col min="10504" max="10506" width="0" style="128" hidden="1" customWidth="1"/>
    <col min="10507" max="10508" width="9.140625" style="128"/>
    <col min="10509" max="10509" width="12.7109375" style="128" bestFit="1" customWidth="1"/>
    <col min="10510" max="10512" width="9.140625" style="128"/>
    <col min="10513" max="10513" width="24.5703125" style="128" bestFit="1" customWidth="1"/>
    <col min="10514" max="10514" width="12.85546875" style="128" bestFit="1" customWidth="1"/>
    <col min="10515" max="10752" width="9.140625" style="128"/>
    <col min="10753" max="10753" width="2.5703125" style="128" bestFit="1" customWidth="1"/>
    <col min="10754" max="10754" width="60.7109375" style="128" customWidth="1"/>
    <col min="10755" max="10758" width="22.42578125" style="128" bestFit="1" customWidth="1"/>
    <col min="10759" max="10759" width="19.85546875" style="128" bestFit="1" customWidth="1"/>
    <col min="10760" max="10762" width="0" style="128" hidden="1" customWidth="1"/>
    <col min="10763" max="10764" width="9.140625" style="128"/>
    <col min="10765" max="10765" width="12.7109375" style="128" bestFit="1" customWidth="1"/>
    <col min="10766" max="10768" width="9.140625" style="128"/>
    <col min="10769" max="10769" width="24.5703125" style="128" bestFit="1" customWidth="1"/>
    <col min="10770" max="10770" width="12.85546875" style="128" bestFit="1" customWidth="1"/>
    <col min="10771" max="11008" width="9.140625" style="128"/>
    <col min="11009" max="11009" width="2.5703125" style="128" bestFit="1" customWidth="1"/>
    <col min="11010" max="11010" width="60.7109375" style="128" customWidth="1"/>
    <col min="11011" max="11014" width="22.42578125" style="128" bestFit="1" customWidth="1"/>
    <col min="11015" max="11015" width="19.85546875" style="128" bestFit="1" customWidth="1"/>
    <col min="11016" max="11018" width="0" style="128" hidden="1" customWidth="1"/>
    <col min="11019" max="11020" width="9.140625" style="128"/>
    <col min="11021" max="11021" width="12.7109375" style="128" bestFit="1" customWidth="1"/>
    <col min="11022" max="11024" width="9.140625" style="128"/>
    <col min="11025" max="11025" width="24.5703125" style="128" bestFit="1" customWidth="1"/>
    <col min="11026" max="11026" width="12.85546875" style="128" bestFit="1" customWidth="1"/>
    <col min="11027" max="11264" width="9.140625" style="128"/>
    <col min="11265" max="11265" width="2.5703125" style="128" bestFit="1" customWidth="1"/>
    <col min="11266" max="11266" width="60.7109375" style="128" customWidth="1"/>
    <col min="11267" max="11270" width="22.42578125" style="128" bestFit="1" customWidth="1"/>
    <col min="11271" max="11271" width="19.85546875" style="128" bestFit="1" customWidth="1"/>
    <col min="11272" max="11274" width="0" style="128" hidden="1" customWidth="1"/>
    <col min="11275" max="11276" width="9.140625" style="128"/>
    <col min="11277" max="11277" width="12.7109375" style="128" bestFit="1" customWidth="1"/>
    <col min="11278" max="11280" width="9.140625" style="128"/>
    <col min="11281" max="11281" width="24.5703125" style="128" bestFit="1" customWidth="1"/>
    <col min="11282" max="11282" width="12.85546875" style="128" bestFit="1" customWidth="1"/>
    <col min="11283" max="11520" width="9.140625" style="128"/>
    <col min="11521" max="11521" width="2.5703125" style="128" bestFit="1" customWidth="1"/>
    <col min="11522" max="11522" width="60.7109375" style="128" customWidth="1"/>
    <col min="11523" max="11526" width="22.42578125" style="128" bestFit="1" customWidth="1"/>
    <col min="11527" max="11527" width="19.85546875" style="128" bestFit="1" customWidth="1"/>
    <col min="11528" max="11530" width="0" style="128" hidden="1" customWidth="1"/>
    <col min="11531" max="11532" width="9.140625" style="128"/>
    <col min="11533" max="11533" width="12.7109375" style="128" bestFit="1" customWidth="1"/>
    <col min="11534" max="11536" width="9.140625" style="128"/>
    <col min="11537" max="11537" width="24.5703125" style="128" bestFit="1" customWidth="1"/>
    <col min="11538" max="11538" width="12.85546875" style="128" bestFit="1" customWidth="1"/>
    <col min="11539" max="11776" width="9.140625" style="128"/>
    <col min="11777" max="11777" width="2.5703125" style="128" bestFit="1" customWidth="1"/>
    <col min="11778" max="11778" width="60.7109375" style="128" customWidth="1"/>
    <col min="11779" max="11782" width="22.42578125" style="128" bestFit="1" customWidth="1"/>
    <col min="11783" max="11783" width="19.85546875" style="128" bestFit="1" customWidth="1"/>
    <col min="11784" max="11786" width="0" style="128" hidden="1" customWidth="1"/>
    <col min="11787" max="11788" width="9.140625" style="128"/>
    <col min="11789" max="11789" width="12.7109375" style="128" bestFit="1" customWidth="1"/>
    <col min="11790" max="11792" width="9.140625" style="128"/>
    <col min="11793" max="11793" width="24.5703125" style="128" bestFit="1" customWidth="1"/>
    <col min="11794" max="11794" width="12.85546875" style="128" bestFit="1" customWidth="1"/>
    <col min="11795" max="12032" width="9.140625" style="128"/>
    <col min="12033" max="12033" width="2.5703125" style="128" bestFit="1" customWidth="1"/>
    <col min="12034" max="12034" width="60.7109375" style="128" customWidth="1"/>
    <col min="12035" max="12038" width="22.42578125" style="128" bestFit="1" customWidth="1"/>
    <col min="12039" max="12039" width="19.85546875" style="128" bestFit="1" customWidth="1"/>
    <col min="12040" max="12042" width="0" style="128" hidden="1" customWidth="1"/>
    <col min="12043" max="12044" width="9.140625" style="128"/>
    <col min="12045" max="12045" width="12.7109375" style="128" bestFit="1" customWidth="1"/>
    <col min="12046" max="12048" width="9.140625" style="128"/>
    <col min="12049" max="12049" width="24.5703125" style="128" bestFit="1" customWidth="1"/>
    <col min="12050" max="12050" width="12.85546875" style="128" bestFit="1" customWidth="1"/>
    <col min="12051" max="12288" width="9.140625" style="128"/>
    <col min="12289" max="12289" width="2.5703125" style="128" bestFit="1" customWidth="1"/>
    <col min="12290" max="12290" width="60.7109375" style="128" customWidth="1"/>
    <col min="12291" max="12294" width="22.42578125" style="128" bestFit="1" customWidth="1"/>
    <col min="12295" max="12295" width="19.85546875" style="128" bestFit="1" customWidth="1"/>
    <col min="12296" max="12298" width="0" style="128" hidden="1" customWidth="1"/>
    <col min="12299" max="12300" width="9.140625" style="128"/>
    <col min="12301" max="12301" width="12.7109375" style="128" bestFit="1" customWidth="1"/>
    <col min="12302" max="12304" width="9.140625" style="128"/>
    <col min="12305" max="12305" width="24.5703125" style="128" bestFit="1" customWidth="1"/>
    <col min="12306" max="12306" width="12.85546875" style="128" bestFit="1" customWidth="1"/>
    <col min="12307" max="12544" width="9.140625" style="128"/>
    <col min="12545" max="12545" width="2.5703125" style="128" bestFit="1" customWidth="1"/>
    <col min="12546" max="12546" width="60.7109375" style="128" customWidth="1"/>
    <col min="12547" max="12550" width="22.42578125" style="128" bestFit="1" customWidth="1"/>
    <col min="12551" max="12551" width="19.85546875" style="128" bestFit="1" customWidth="1"/>
    <col min="12552" max="12554" width="0" style="128" hidden="1" customWidth="1"/>
    <col min="12555" max="12556" width="9.140625" style="128"/>
    <col min="12557" max="12557" width="12.7109375" style="128" bestFit="1" customWidth="1"/>
    <col min="12558" max="12560" width="9.140625" style="128"/>
    <col min="12561" max="12561" width="24.5703125" style="128" bestFit="1" customWidth="1"/>
    <col min="12562" max="12562" width="12.85546875" style="128" bestFit="1" customWidth="1"/>
    <col min="12563" max="12800" width="9.140625" style="128"/>
    <col min="12801" max="12801" width="2.5703125" style="128" bestFit="1" customWidth="1"/>
    <col min="12802" max="12802" width="60.7109375" style="128" customWidth="1"/>
    <col min="12803" max="12806" width="22.42578125" style="128" bestFit="1" customWidth="1"/>
    <col min="12807" max="12807" width="19.85546875" style="128" bestFit="1" customWidth="1"/>
    <col min="12808" max="12810" width="0" style="128" hidden="1" customWidth="1"/>
    <col min="12811" max="12812" width="9.140625" style="128"/>
    <col min="12813" max="12813" width="12.7109375" style="128" bestFit="1" customWidth="1"/>
    <col min="12814" max="12816" width="9.140625" style="128"/>
    <col min="12817" max="12817" width="24.5703125" style="128" bestFit="1" customWidth="1"/>
    <col min="12818" max="12818" width="12.85546875" style="128" bestFit="1" customWidth="1"/>
    <col min="12819" max="13056" width="9.140625" style="128"/>
    <col min="13057" max="13057" width="2.5703125" style="128" bestFit="1" customWidth="1"/>
    <col min="13058" max="13058" width="60.7109375" style="128" customWidth="1"/>
    <col min="13059" max="13062" width="22.42578125" style="128" bestFit="1" customWidth="1"/>
    <col min="13063" max="13063" width="19.85546875" style="128" bestFit="1" customWidth="1"/>
    <col min="13064" max="13066" width="0" style="128" hidden="1" customWidth="1"/>
    <col min="13067" max="13068" width="9.140625" style="128"/>
    <col min="13069" max="13069" width="12.7109375" style="128" bestFit="1" customWidth="1"/>
    <col min="13070" max="13072" width="9.140625" style="128"/>
    <col min="13073" max="13073" width="24.5703125" style="128" bestFit="1" customWidth="1"/>
    <col min="13074" max="13074" width="12.85546875" style="128" bestFit="1" customWidth="1"/>
    <col min="13075" max="13312" width="9.140625" style="128"/>
    <col min="13313" max="13313" width="2.5703125" style="128" bestFit="1" customWidth="1"/>
    <col min="13314" max="13314" width="60.7109375" style="128" customWidth="1"/>
    <col min="13315" max="13318" width="22.42578125" style="128" bestFit="1" customWidth="1"/>
    <col min="13319" max="13319" width="19.85546875" style="128" bestFit="1" customWidth="1"/>
    <col min="13320" max="13322" width="0" style="128" hidden="1" customWidth="1"/>
    <col min="13323" max="13324" width="9.140625" style="128"/>
    <col min="13325" max="13325" width="12.7109375" style="128" bestFit="1" customWidth="1"/>
    <col min="13326" max="13328" width="9.140625" style="128"/>
    <col min="13329" max="13329" width="24.5703125" style="128" bestFit="1" customWidth="1"/>
    <col min="13330" max="13330" width="12.85546875" style="128" bestFit="1" customWidth="1"/>
    <col min="13331" max="13568" width="9.140625" style="128"/>
    <col min="13569" max="13569" width="2.5703125" style="128" bestFit="1" customWidth="1"/>
    <col min="13570" max="13570" width="60.7109375" style="128" customWidth="1"/>
    <col min="13571" max="13574" width="22.42578125" style="128" bestFit="1" customWidth="1"/>
    <col min="13575" max="13575" width="19.85546875" style="128" bestFit="1" customWidth="1"/>
    <col min="13576" max="13578" width="0" style="128" hidden="1" customWidth="1"/>
    <col min="13579" max="13580" width="9.140625" style="128"/>
    <col min="13581" max="13581" width="12.7109375" style="128" bestFit="1" customWidth="1"/>
    <col min="13582" max="13584" width="9.140625" style="128"/>
    <col min="13585" max="13585" width="24.5703125" style="128" bestFit="1" customWidth="1"/>
    <col min="13586" max="13586" width="12.85546875" style="128" bestFit="1" customWidth="1"/>
    <col min="13587" max="13824" width="9.140625" style="128"/>
    <col min="13825" max="13825" width="2.5703125" style="128" bestFit="1" customWidth="1"/>
    <col min="13826" max="13826" width="60.7109375" style="128" customWidth="1"/>
    <col min="13827" max="13830" width="22.42578125" style="128" bestFit="1" customWidth="1"/>
    <col min="13831" max="13831" width="19.85546875" style="128" bestFit="1" customWidth="1"/>
    <col min="13832" max="13834" width="0" style="128" hidden="1" customWidth="1"/>
    <col min="13835" max="13836" width="9.140625" style="128"/>
    <col min="13837" max="13837" width="12.7109375" style="128" bestFit="1" customWidth="1"/>
    <col min="13838" max="13840" width="9.140625" style="128"/>
    <col min="13841" max="13841" width="24.5703125" style="128" bestFit="1" customWidth="1"/>
    <col min="13842" max="13842" width="12.85546875" style="128" bestFit="1" customWidth="1"/>
    <col min="13843" max="14080" width="9.140625" style="128"/>
    <col min="14081" max="14081" width="2.5703125" style="128" bestFit="1" customWidth="1"/>
    <col min="14082" max="14082" width="60.7109375" style="128" customWidth="1"/>
    <col min="14083" max="14086" width="22.42578125" style="128" bestFit="1" customWidth="1"/>
    <col min="14087" max="14087" width="19.85546875" style="128" bestFit="1" customWidth="1"/>
    <col min="14088" max="14090" width="0" style="128" hidden="1" customWidth="1"/>
    <col min="14091" max="14092" width="9.140625" style="128"/>
    <col min="14093" max="14093" width="12.7109375" style="128" bestFit="1" customWidth="1"/>
    <col min="14094" max="14096" width="9.140625" style="128"/>
    <col min="14097" max="14097" width="24.5703125" style="128" bestFit="1" customWidth="1"/>
    <col min="14098" max="14098" width="12.85546875" style="128" bestFit="1" customWidth="1"/>
    <col min="14099" max="14336" width="9.140625" style="128"/>
    <col min="14337" max="14337" width="2.5703125" style="128" bestFit="1" customWidth="1"/>
    <col min="14338" max="14338" width="60.7109375" style="128" customWidth="1"/>
    <col min="14339" max="14342" width="22.42578125" style="128" bestFit="1" customWidth="1"/>
    <col min="14343" max="14343" width="19.85546875" style="128" bestFit="1" customWidth="1"/>
    <col min="14344" max="14346" width="0" style="128" hidden="1" customWidth="1"/>
    <col min="14347" max="14348" width="9.140625" style="128"/>
    <col min="14349" max="14349" width="12.7109375" style="128" bestFit="1" customWidth="1"/>
    <col min="14350" max="14352" width="9.140625" style="128"/>
    <col min="14353" max="14353" width="24.5703125" style="128" bestFit="1" customWidth="1"/>
    <col min="14354" max="14354" width="12.85546875" style="128" bestFit="1" customWidth="1"/>
    <col min="14355" max="14592" width="9.140625" style="128"/>
    <col min="14593" max="14593" width="2.5703125" style="128" bestFit="1" customWidth="1"/>
    <col min="14594" max="14594" width="60.7109375" style="128" customWidth="1"/>
    <col min="14595" max="14598" width="22.42578125" style="128" bestFit="1" customWidth="1"/>
    <col min="14599" max="14599" width="19.85546875" style="128" bestFit="1" customWidth="1"/>
    <col min="14600" max="14602" width="0" style="128" hidden="1" customWidth="1"/>
    <col min="14603" max="14604" width="9.140625" style="128"/>
    <col min="14605" max="14605" width="12.7109375" style="128" bestFit="1" customWidth="1"/>
    <col min="14606" max="14608" width="9.140625" style="128"/>
    <col min="14609" max="14609" width="24.5703125" style="128" bestFit="1" customWidth="1"/>
    <col min="14610" max="14610" width="12.85546875" style="128" bestFit="1" customWidth="1"/>
    <col min="14611" max="14848" width="9.140625" style="128"/>
    <col min="14849" max="14849" width="2.5703125" style="128" bestFit="1" customWidth="1"/>
    <col min="14850" max="14850" width="60.7109375" style="128" customWidth="1"/>
    <col min="14851" max="14854" width="22.42578125" style="128" bestFit="1" customWidth="1"/>
    <col min="14855" max="14855" width="19.85546875" style="128" bestFit="1" customWidth="1"/>
    <col min="14856" max="14858" width="0" style="128" hidden="1" customWidth="1"/>
    <col min="14859" max="14860" width="9.140625" style="128"/>
    <col min="14861" max="14861" width="12.7109375" style="128" bestFit="1" customWidth="1"/>
    <col min="14862" max="14864" width="9.140625" style="128"/>
    <col min="14865" max="14865" width="24.5703125" style="128" bestFit="1" customWidth="1"/>
    <col min="14866" max="14866" width="12.85546875" style="128" bestFit="1" customWidth="1"/>
    <col min="14867" max="15104" width="9.140625" style="128"/>
    <col min="15105" max="15105" width="2.5703125" style="128" bestFit="1" customWidth="1"/>
    <col min="15106" max="15106" width="60.7109375" style="128" customWidth="1"/>
    <col min="15107" max="15110" width="22.42578125" style="128" bestFit="1" customWidth="1"/>
    <col min="15111" max="15111" width="19.85546875" style="128" bestFit="1" customWidth="1"/>
    <col min="15112" max="15114" width="0" style="128" hidden="1" customWidth="1"/>
    <col min="15115" max="15116" width="9.140625" style="128"/>
    <col min="15117" max="15117" width="12.7109375" style="128" bestFit="1" customWidth="1"/>
    <col min="15118" max="15120" width="9.140625" style="128"/>
    <col min="15121" max="15121" width="24.5703125" style="128" bestFit="1" customWidth="1"/>
    <col min="15122" max="15122" width="12.85546875" style="128" bestFit="1" customWidth="1"/>
    <col min="15123" max="15360" width="9.140625" style="128"/>
    <col min="15361" max="15361" width="2.5703125" style="128" bestFit="1" customWidth="1"/>
    <col min="15362" max="15362" width="60.7109375" style="128" customWidth="1"/>
    <col min="15363" max="15366" width="22.42578125" style="128" bestFit="1" customWidth="1"/>
    <col min="15367" max="15367" width="19.85546875" style="128" bestFit="1" customWidth="1"/>
    <col min="15368" max="15370" width="0" style="128" hidden="1" customWidth="1"/>
    <col min="15371" max="15372" width="9.140625" style="128"/>
    <col min="15373" max="15373" width="12.7109375" style="128" bestFit="1" customWidth="1"/>
    <col min="15374" max="15376" width="9.140625" style="128"/>
    <col min="15377" max="15377" width="24.5703125" style="128" bestFit="1" customWidth="1"/>
    <col min="15378" max="15378" width="12.85546875" style="128" bestFit="1" customWidth="1"/>
    <col min="15379" max="15616" width="9.140625" style="128"/>
    <col min="15617" max="15617" width="2.5703125" style="128" bestFit="1" customWidth="1"/>
    <col min="15618" max="15618" width="60.7109375" style="128" customWidth="1"/>
    <col min="15619" max="15622" width="22.42578125" style="128" bestFit="1" customWidth="1"/>
    <col min="15623" max="15623" width="19.85546875" style="128" bestFit="1" customWidth="1"/>
    <col min="15624" max="15626" width="0" style="128" hidden="1" customWidth="1"/>
    <col min="15627" max="15628" width="9.140625" style="128"/>
    <col min="15629" max="15629" width="12.7109375" style="128" bestFit="1" customWidth="1"/>
    <col min="15630" max="15632" width="9.140625" style="128"/>
    <col min="15633" max="15633" width="24.5703125" style="128" bestFit="1" customWidth="1"/>
    <col min="15634" max="15634" width="12.85546875" style="128" bestFit="1" customWidth="1"/>
    <col min="15635" max="15872" width="9.140625" style="128"/>
    <col min="15873" max="15873" width="2.5703125" style="128" bestFit="1" customWidth="1"/>
    <col min="15874" max="15874" width="60.7109375" style="128" customWidth="1"/>
    <col min="15875" max="15878" width="22.42578125" style="128" bestFit="1" customWidth="1"/>
    <col min="15879" max="15879" width="19.85546875" style="128" bestFit="1" customWidth="1"/>
    <col min="15880" max="15882" width="0" style="128" hidden="1" customWidth="1"/>
    <col min="15883" max="15884" width="9.140625" style="128"/>
    <col min="15885" max="15885" width="12.7109375" style="128" bestFit="1" customWidth="1"/>
    <col min="15886" max="15888" width="9.140625" style="128"/>
    <col min="15889" max="15889" width="24.5703125" style="128" bestFit="1" customWidth="1"/>
    <col min="15890" max="15890" width="12.85546875" style="128" bestFit="1" customWidth="1"/>
    <col min="15891" max="16128" width="9.140625" style="128"/>
    <col min="16129" max="16129" width="2.5703125" style="128" bestFit="1" customWidth="1"/>
    <col min="16130" max="16130" width="60.7109375" style="128" customWidth="1"/>
    <col min="16131" max="16134" width="22.42578125" style="128" bestFit="1" customWidth="1"/>
    <col min="16135" max="16135" width="19.85546875" style="128" bestFit="1" customWidth="1"/>
    <col min="16136" max="16138" width="0" style="128" hidden="1" customWidth="1"/>
    <col min="16139" max="16140" width="9.140625" style="128"/>
    <col min="16141" max="16141" width="12.7109375" style="128" bestFit="1" customWidth="1"/>
    <col min="16142" max="16144" width="9.140625" style="128"/>
    <col min="16145" max="16145" width="24.5703125" style="128" bestFit="1" customWidth="1"/>
    <col min="16146" max="16146" width="12.85546875" style="128" bestFit="1" customWidth="1"/>
    <col min="16147" max="16384" width="9.140625" style="128"/>
  </cols>
  <sheetData>
    <row r="1" spans="1:18">
      <c r="A1" s="129"/>
      <c r="B1" s="129"/>
      <c r="C1" s="129"/>
      <c r="D1" s="129"/>
      <c r="E1" s="129"/>
      <c r="F1" s="129"/>
      <c r="G1" s="129"/>
    </row>
    <row r="2" spans="1:18" ht="15">
      <c r="A2" s="129"/>
      <c r="B2" s="192" t="s">
        <v>222</v>
      </c>
      <c r="C2" s="193"/>
      <c r="D2" s="193"/>
      <c r="E2" s="193"/>
      <c r="F2" s="193"/>
      <c r="G2" s="193"/>
    </row>
    <row r="3" spans="1:18">
      <c r="A3" s="129"/>
      <c r="B3" s="129"/>
      <c r="C3" s="129"/>
      <c r="D3" s="129"/>
      <c r="E3" s="129"/>
      <c r="F3" s="129"/>
      <c r="G3" s="129"/>
    </row>
    <row r="4" spans="1:18" ht="15">
      <c r="A4" s="129" t="s">
        <v>221</v>
      </c>
      <c r="B4" s="132" t="s">
        <v>220</v>
      </c>
      <c r="C4" s="131"/>
      <c r="D4" s="131"/>
      <c r="E4" s="131"/>
      <c r="F4" s="131"/>
      <c r="G4" s="129"/>
    </row>
    <row r="5" spans="1:18" s="148" customFormat="1" ht="30">
      <c r="A5" s="149"/>
      <c r="B5" s="134" t="s">
        <v>188</v>
      </c>
      <c r="C5" s="133" t="s">
        <v>195</v>
      </c>
      <c r="D5" s="133" t="s">
        <v>213</v>
      </c>
      <c r="E5" s="133" t="s">
        <v>219</v>
      </c>
      <c r="F5" s="133" t="s">
        <v>218</v>
      </c>
      <c r="G5" s="133" t="s">
        <v>217</v>
      </c>
    </row>
    <row r="6" spans="1:18" ht="15">
      <c r="A6" s="129"/>
      <c r="B6" s="194" t="s">
        <v>175</v>
      </c>
      <c r="C6" s="195"/>
      <c r="D6" s="195"/>
      <c r="E6" s="195"/>
      <c r="F6" s="195"/>
      <c r="G6" s="196"/>
    </row>
    <row r="7" spans="1:18">
      <c r="A7" s="129"/>
      <c r="B7" s="79"/>
      <c r="C7" s="79"/>
      <c r="D7" s="79"/>
      <c r="E7" s="79"/>
      <c r="F7" s="79"/>
      <c r="G7" s="129"/>
    </row>
    <row r="8" spans="1:18" s="130" customFormat="1" ht="29.25" customHeight="1">
      <c r="A8" s="131"/>
      <c r="B8" s="191" t="s">
        <v>216</v>
      </c>
      <c r="C8" s="191"/>
      <c r="D8" s="191"/>
      <c r="E8" s="191"/>
      <c r="F8" s="191"/>
      <c r="G8" s="191"/>
    </row>
    <row r="9" spans="1:18" s="130" customFormat="1" ht="60">
      <c r="A9" s="131"/>
      <c r="B9" s="134" t="s">
        <v>188</v>
      </c>
      <c r="C9" s="133" t="s">
        <v>208</v>
      </c>
      <c r="D9" s="133" t="s">
        <v>207</v>
      </c>
      <c r="E9" s="133" t="s">
        <v>206</v>
      </c>
      <c r="F9" s="133" t="s">
        <v>205</v>
      </c>
      <c r="G9" s="133" t="s">
        <v>204</v>
      </c>
    </row>
    <row r="10" spans="1:18" s="130" customFormat="1" ht="15">
      <c r="A10" s="132"/>
      <c r="B10" s="194" t="s">
        <v>175</v>
      </c>
      <c r="C10" s="195"/>
      <c r="D10" s="195"/>
      <c r="E10" s="195"/>
      <c r="F10" s="195"/>
      <c r="G10" s="196"/>
    </row>
    <row r="11" spans="1:18" s="130" customFormat="1">
      <c r="A11" s="131"/>
      <c r="B11" s="131"/>
      <c r="C11" s="131"/>
      <c r="D11" s="131"/>
      <c r="E11" s="131"/>
      <c r="F11" s="131"/>
      <c r="G11" s="131"/>
      <c r="R11" s="147"/>
    </row>
    <row r="12" spans="1:18" s="130" customFormat="1" ht="15">
      <c r="A12" s="131" t="s">
        <v>215</v>
      </c>
      <c r="B12" s="132" t="s">
        <v>214</v>
      </c>
      <c r="C12" s="131"/>
      <c r="D12" s="131"/>
      <c r="E12" s="131"/>
      <c r="F12" s="131"/>
      <c r="G12" s="131"/>
      <c r="R12" s="147"/>
    </row>
    <row r="13" spans="1:18" s="138" customFormat="1" ht="30">
      <c r="A13" s="132"/>
      <c r="B13" s="134" t="s">
        <v>188</v>
      </c>
      <c r="C13" s="133" t="s">
        <v>195</v>
      </c>
      <c r="D13" s="133" t="s">
        <v>213</v>
      </c>
      <c r="E13" s="133" t="s">
        <v>212</v>
      </c>
      <c r="F13" s="133" t="s">
        <v>211</v>
      </c>
      <c r="G13" s="133" t="s">
        <v>210</v>
      </c>
      <c r="R13" s="146"/>
    </row>
    <row r="14" spans="1:18" ht="15">
      <c r="A14" s="129"/>
      <c r="B14" s="194" t="s">
        <v>175</v>
      </c>
      <c r="C14" s="195"/>
      <c r="D14" s="195"/>
      <c r="E14" s="195"/>
      <c r="F14" s="195"/>
      <c r="G14" s="196"/>
    </row>
    <row r="15" spans="1:18" s="130" customFormat="1">
      <c r="A15" s="131"/>
      <c r="B15" s="79"/>
      <c r="C15" s="79"/>
      <c r="D15" s="79"/>
      <c r="E15" s="79"/>
      <c r="F15" s="79"/>
      <c r="G15" s="131"/>
    </row>
    <row r="16" spans="1:18" s="130" customFormat="1" ht="27" customHeight="1">
      <c r="A16" s="131"/>
      <c r="B16" s="191" t="s">
        <v>209</v>
      </c>
      <c r="C16" s="191"/>
      <c r="D16" s="191"/>
      <c r="E16" s="191"/>
      <c r="F16" s="191"/>
      <c r="G16" s="191"/>
    </row>
    <row r="17" spans="1:13" s="138" customFormat="1" ht="60">
      <c r="A17" s="132"/>
      <c r="B17" s="134" t="s">
        <v>188</v>
      </c>
      <c r="C17" s="133" t="s">
        <v>208</v>
      </c>
      <c r="D17" s="133" t="s">
        <v>207</v>
      </c>
      <c r="E17" s="133" t="s">
        <v>206</v>
      </c>
      <c r="F17" s="133" t="s">
        <v>205</v>
      </c>
      <c r="G17" s="133" t="s">
        <v>204</v>
      </c>
    </row>
    <row r="18" spans="1:13" s="142" customFormat="1" ht="15">
      <c r="A18" s="145"/>
      <c r="B18" s="194" t="s">
        <v>175</v>
      </c>
      <c r="C18" s="195"/>
      <c r="D18" s="195"/>
      <c r="E18" s="195"/>
      <c r="F18" s="195"/>
      <c r="G18" s="196"/>
      <c r="L18" s="143"/>
      <c r="M18" s="143"/>
    </row>
    <row r="19" spans="1:13" s="142" customFormat="1">
      <c r="A19" s="145"/>
      <c r="B19" s="144"/>
      <c r="C19" s="144"/>
      <c r="D19" s="144"/>
      <c r="E19" s="144"/>
      <c r="F19" s="144"/>
      <c r="G19" s="144"/>
      <c r="L19" s="143"/>
      <c r="M19" s="143"/>
    </row>
    <row r="20" spans="1:13" s="130" customFormat="1">
      <c r="A20" s="131"/>
      <c r="B20" s="131"/>
      <c r="C20" s="131" t="s">
        <v>0</v>
      </c>
      <c r="D20" s="131"/>
      <c r="E20" s="131"/>
      <c r="F20" s="131"/>
      <c r="G20" s="131"/>
    </row>
    <row r="21" spans="1:13" s="130" customFormat="1" ht="15">
      <c r="A21" s="131" t="s">
        <v>203</v>
      </c>
      <c r="B21" s="132" t="s">
        <v>202</v>
      </c>
      <c r="C21" s="132"/>
      <c r="D21" s="132"/>
      <c r="E21" s="132"/>
      <c r="F21" s="131"/>
      <c r="G21" s="141"/>
    </row>
    <row r="22" spans="1:13" s="138" customFormat="1" ht="30">
      <c r="A22" s="132"/>
      <c r="B22" s="134" t="s">
        <v>188</v>
      </c>
      <c r="C22" s="139" t="s">
        <v>195</v>
      </c>
      <c r="D22" s="139" t="s">
        <v>201</v>
      </c>
      <c r="E22" s="139" t="s">
        <v>192</v>
      </c>
      <c r="F22" s="139" t="s">
        <v>200</v>
      </c>
      <c r="G22" s="140"/>
    </row>
    <row r="23" spans="1:13" s="130" customFormat="1" ht="15">
      <c r="A23" s="131"/>
      <c r="B23" s="194" t="s">
        <v>175</v>
      </c>
      <c r="C23" s="195"/>
      <c r="D23" s="195"/>
      <c r="E23" s="195"/>
      <c r="F23" s="196"/>
      <c r="G23" s="131"/>
    </row>
    <row r="24" spans="1:13" s="130" customFormat="1">
      <c r="A24" s="131"/>
      <c r="B24" s="137" t="s">
        <v>199</v>
      </c>
      <c r="C24" s="137"/>
      <c r="D24" s="137"/>
      <c r="E24" s="137"/>
      <c r="F24" s="137"/>
      <c r="G24" s="131"/>
    </row>
    <row r="25" spans="1:13" s="130" customFormat="1">
      <c r="A25" s="131"/>
      <c r="B25" s="89"/>
      <c r="C25" s="89"/>
      <c r="D25" s="89"/>
      <c r="E25" s="89"/>
      <c r="F25" s="131"/>
      <c r="G25" s="131"/>
    </row>
    <row r="26" spans="1:13" s="130" customFormat="1" ht="29.25" customHeight="1">
      <c r="A26" s="131"/>
      <c r="B26" s="198" t="s">
        <v>198</v>
      </c>
      <c r="C26" s="198"/>
      <c r="D26" s="198"/>
      <c r="E26" s="198"/>
      <c r="F26" s="135"/>
      <c r="G26" s="135"/>
    </row>
    <row r="27" spans="1:13" s="130" customFormat="1" ht="45">
      <c r="A27" s="131"/>
      <c r="B27" s="134" t="s">
        <v>188</v>
      </c>
      <c r="C27" s="133" t="s">
        <v>187</v>
      </c>
      <c r="D27" s="133" t="s">
        <v>186</v>
      </c>
      <c r="E27" s="133" t="s">
        <v>185</v>
      </c>
      <c r="F27" s="131"/>
      <c r="G27" s="131"/>
    </row>
    <row r="28" spans="1:13" s="130" customFormat="1">
      <c r="A28" s="131"/>
      <c r="B28" s="199" t="s">
        <v>175</v>
      </c>
      <c r="C28" s="199"/>
      <c r="D28" s="199"/>
      <c r="E28" s="199"/>
      <c r="F28" s="131"/>
      <c r="G28" s="131"/>
    </row>
    <row r="29" spans="1:13" s="130" customFormat="1">
      <c r="A29" s="131"/>
      <c r="B29" s="89"/>
      <c r="C29" s="89"/>
      <c r="D29" s="89"/>
      <c r="E29" s="89"/>
      <c r="F29" s="131"/>
      <c r="G29" s="131"/>
    </row>
    <row r="30" spans="1:13" s="130" customFormat="1">
      <c r="A30" s="131"/>
      <c r="B30" s="131"/>
      <c r="C30" s="131"/>
      <c r="D30" s="131"/>
      <c r="E30" s="131"/>
      <c r="F30" s="131"/>
      <c r="G30" s="131"/>
    </row>
    <row r="31" spans="1:13" s="130" customFormat="1" ht="15">
      <c r="A31" s="131" t="s">
        <v>197</v>
      </c>
      <c r="B31" s="132" t="s">
        <v>196</v>
      </c>
      <c r="C31" s="132"/>
      <c r="D31" s="132"/>
      <c r="E31" s="132"/>
      <c r="F31" s="132"/>
      <c r="G31" s="131"/>
    </row>
    <row r="32" spans="1:13" s="138" customFormat="1" ht="30">
      <c r="A32" s="132"/>
      <c r="B32" s="134" t="s">
        <v>188</v>
      </c>
      <c r="C32" s="139" t="s">
        <v>195</v>
      </c>
      <c r="D32" s="139" t="s">
        <v>194</v>
      </c>
      <c r="E32" s="139" t="s">
        <v>193</v>
      </c>
      <c r="F32" s="139" t="s">
        <v>192</v>
      </c>
      <c r="G32" s="139" t="s">
        <v>191</v>
      </c>
    </row>
    <row r="33" spans="1:7" s="130" customFormat="1" ht="15">
      <c r="A33" s="131"/>
      <c r="B33" s="194" t="s">
        <v>175</v>
      </c>
      <c r="C33" s="195"/>
      <c r="D33" s="195"/>
      <c r="E33" s="195"/>
      <c r="F33" s="195"/>
      <c r="G33" s="196"/>
    </row>
    <row r="34" spans="1:7" s="130" customFormat="1">
      <c r="A34" s="131"/>
      <c r="B34" s="137" t="s">
        <v>190</v>
      </c>
      <c r="C34" s="137"/>
      <c r="D34" s="137"/>
      <c r="E34" s="137"/>
      <c r="F34" s="137"/>
      <c r="G34" s="136"/>
    </row>
    <row r="35" spans="1:7" s="130" customFormat="1">
      <c r="A35" s="131"/>
      <c r="B35" s="89"/>
      <c r="C35" s="89"/>
      <c r="D35" s="89"/>
      <c r="E35" s="89"/>
      <c r="F35" s="79"/>
      <c r="G35" s="131"/>
    </row>
    <row r="36" spans="1:7" s="130" customFormat="1" ht="32.25" customHeight="1">
      <c r="A36" s="131"/>
      <c r="B36" s="198" t="s">
        <v>189</v>
      </c>
      <c r="C36" s="198"/>
      <c r="D36" s="198"/>
      <c r="E36" s="198"/>
      <c r="F36" s="135"/>
      <c r="G36" s="135"/>
    </row>
    <row r="37" spans="1:7" s="130" customFormat="1" ht="45">
      <c r="A37" s="131"/>
      <c r="B37" s="134" t="s">
        <v>188</v>
      </c>
      <c r="C37" s="133" t="s">
        <v>187</v>
      </c>
      <c r="D37" s="133" t="s">
        <v>186</v>
      </c>
      <c r="E37" s="133" t="s">
        <v>185</v>
      </c>
      <c r="F37" s="131"/>
      <c r="G37" s="131"/>
    </row>
    <row r="38" spans="1:7" s="130" customFormat="1" ht="15">
      <c r="A38" s="131"/>
      <c r="B38" s="197" t="s">
        <v>175</v>
      </c>
      <c r="C38" s="197"/>
      <c r="D38" s="197"/>
      <c r="E38" s="197"/>
      <c r="F38" s="131"/>
      <c r="G38" s="131"/>
    </row>
    <row r="39" spans="1:7" s="130" customFormat="1">
      <c r="A39" s="131"/>
      <c r="B39" s="131"/>
      <c r="C39" s="131"/>
      <c r="D39" s="131"/>
      <c r="E39" s="131"/>
      <c r="F39" s="131"/>
      <c r="G39" s="131"/>
    </row>
    <row r="40" spans="1:7" s="130" customFormat="1">
      <c r="A40" s="131"/>
      <c r="B40" s="131"/>
      <c r="C40" s="131"/>
      <c r="D40" s="131"/>
      <c r="E40" s="131"/>
      <c r="F40" s="131"/>
      <c r="G40" s="131"/>
    </row>
    <row r="41" spans="1:7" s="130" customFormat="1" ht="15">
      <c r="A41" s="132" t="s">
        <v>184</v>
      </c>
      <c r="B41" s="132" t="s">
        <v>183</v>
      </c>
      <c r="C41" s="132"/>
      <c r="D41" s="132"/>
      <c r="E41" s="131"/>
      <c r="F41" s="131"/>
      <c r="G41" s="131"/>
    </row>
    <row r="42" spans="1:7" s="130" customFormat="1">
      <c r="A42" s="131"/>
      <c r="B42" s="131"/>
      <c r="C42" s="131"/>
      <c r="D42" s="131"/>
      <c r="E42" s="131"/>
      <c r="F42" s="131"/>
      <c r="G42" s="131"/>
    </row>
    <row r="43" spans="1:7" s="130" customFormat="1">
      <c r="A43" s="131"/>
      <c r="B43" s="131"/>
      <c r="C43" s="131"/>
      <c r="D43" s="131"/>
      <c r="E43" s="131"/>
      <c r="F43" s="131"/>
      <c r="G43" s="131"/>
    </row>
    <row r="44" spans="1:7" s="130" customFormat="1">
      <c r="A44" s="131"/>
      <c r="B44" s="131"/>
      <c r="C44" s="131"/>
      <c r="D44" s="131"/>
      <c r="E44" s="131"/>
      <c r="F44" s="131"/>
      <c r="G44" s="131"/>
    </row>
    <row r="45" spans="1:7" s="130" customFormat="1">
      <c r="A45" s="131"/>
      <c r="B45" s="131"/>
      <c r="C45" s="131"/>
      <c r="D45" s="131"/>
      <c r="E45" s="131"/>
      <c r="F45" s="131"/>
      <c r="G45" s="131"/>
    </row>
    <row r="46" spans="1:7" s="130" customFormat="1">
      <c r="A46" s="131"/>
      <c r="B46" s="131"/>
      <c r="C46" s="131"/>
      <c r="D46" s="131"/>
      <c r="E46" s="131"/>
      <c r="F46" s="131"/>
      <c r="G46" s="131"/>
    </row>
    <row r="47" spans="1:7" s="130" customFormat="1">
      <c r="A47" s="131"/>
      <c r="B47" s="131"/>
      <c r="C47" s="131"/>
      <c r="D47" s="131"/>
      <c r="E47" s="131"/>
      <c r="F47" s="131"/>
      <c r="G47" s="131"/>
    </row>
    <row r="48" spans="1:7" s="130" customFormat="1">
      <c r="A48" s="131"/>
      <c r="B48" s="131"/>
      <c r="C48" s="131"/>
      <c r="D48" s="131"/>
      <c r="E48" s="131"/>
      <c r="F48" s="131"/>
      <c r="G48" s="131"/>
    </row>
    <row r="49" spans="1:7" s="130" customFormat="1">
      <c r="A49" s="131"/>
      <c r="B49" s="131"/>
      <c r="C49" s="131"/>
      <c r="D49" s="131"/>
      <c r="E49" s="131"/>
      <c r="F49" s="131"/>
      <c r="G49" s="131"/>
    </row>
    <row r="50" spans="1:7" s="130" customFormat="1">
      <c r="A50" s="131"/>
      <c r="B50" s="131"/>
      <c r="C50" s="131"/>
      <c r="D50" s="131"/>
      <c r="E50" s="131"/>
      <c r="F50" s="131"/>
      <c r="G50" s="131"/>
    </row>
    <row r="51" spans="1:7" s="130" customFormat="1">
      <c r="A51" s="131"/>
      <c r="B51" s="131"/>
      <c r="C51" s="131"/>
      <c r="D51" s="131"/>
      <c r="E51" s="131"/>
      <c r="F51" s="131"/>
      <c r="G51" s="131"/>
    </row>
    <row r="52" spans="1:7" s="130" customFormat="1">
      <c r="A52" s="131"/>
      <c r="B52" s="131"/>
      <c r="C52" s="131"/>
      <c r="D52" s="131"/>
      <c r="E52" s="131"/>
      <c r="F52" s="131"/>
      <c r="G52" s="131"/>
    </row>
    <row r="53" spans="1:7" s="130" customFormat="1">
      <c r="A53" s="131"/>
      <c r="B53" s="131"/>
      <c r="C53" s="131"/>
      <c r="D53" s="131"/>
      <c r="E53" s="131"/>
      <c r="F53" s="131"/>
      <c r="G53" s="131"/>
    </row>
    <row r="54" spans="1:7" s="130" customFormat="1">
      <c r="A54" s="131"/>
      <c r="B54" s="131"/>
      <c r="C54" s="131"/>
      <c r="D54" s="131"/>
      <c r="E54" s="131"/>
      <c r="F54" s="131"/>
      <c r="G54" s="131"/>
    </row>
    <row r="55" spans="1:7" s="130" customFormat="1">
      <c r="A55" s="131"/>
      <c r="B55" s="131"/>
      <c r="C55" s="131"/>
      <c r="D55" s="131"/>
      <c r="E55" s="131"/>
      <c r="F55" s="131"/>
      <c r="G55" s="131"/>
    </row>
    <row r="56" spans="1:7" s="130" customFormat="1">
      <c r="A56" s="131"/>
      <c r="B56" s="131"/>
      <c r="C56" s="131"/>
      <c r="D56" s="131"/>
      <c r="E56" s="131"/>
      <c r="F56" s="131"/>
      <c r="G56" s="131"/>
    </row>
    <row r="57" spans="1:7" s="130" customFormat="1">
      <c r="A57" s="131"/>
      <c r="B57" s="131"/>
      <c r="C57" s="131"/>
      <c r="D57" s="131"/>
      <c r="E57" s="131"/>
      <c r="F57" s="131"/>
      <c r="G57" s="131"/>
    </row>
    <row r="58" spans="1:7" s="130" customFormat="1">
      <c r="A58" s="131"/>
      <c r="B58" s="131"/>
      <c r="C58" s="131"/>
      <c r="D58" s="131"/>
      <c r="E58" s="131"/>
      <c r="F58" s="131"/>
      <c r="G58" s="131"/>
    </row>
    <row r="59" spans="1:7" s="130" customFormat="1">
      <c r="A59" s="131"/>
      <c r="B59" s="131"/>
      <c r="C59" s="131"/>
      <c r="D59" s="131"/>
      <c r="E59" s="131"/>
      <c r="F59" s="131"/>
      <c r="G59" s="131"/>
    </row>
    <row r="60" spans="1:7" s="130" customFormat="1">
      <c r="A60" s="131"/>
      <c r="B60" s="131"/>
      <c r="C60" s="131"/>
      <c r="D60" s="131"/>
      <c r="E60" s="131"/>
      <c r="F60" s="131"/>
      <c r="G60" s="131"/>
    </row>
    <row r="61" spans="1:7" s="130" customFormat="1">
      <c r="A61" s="131"/>
      <c r="B61" s="131"/>
      <c r="C61" s="131"/>
      <c r="D61" s="131"/>
      <c r="E61" s="131"/>
      <c r="F61" s="131"/>
      <c r="G61" s="131"/>
    </row>
    <row r="62" spans="1:7" s="130" customFormat="1">
      <c r="A62" s="131"/>
      <c r="B62" s="131"/>
      <c r="C62" s="131"/>
      <c r="D62" s="131"/>
      <c r="E62" s="131"/>
      <c r="F62" s="131"/>
      <c r="G62" s="131"/>
    </row>
    <row r="63" spans="1:7" s="130" customFormat="1">
      <c r="A63" s="131"/>
      <c r="B63" s="131"/>
      <c r="C63" s="131"/>
      <c r="D63" s="131"/>
      <c r="E63" s="131"/>
      <c r="F63" s="131"/>
      <c r="G63" s="131"/>
    </row>
    <row r="64" spans="1:7" s="130" customFormat="1">
      <c r="A64" s="131"/>
      <c r="B64" s="131"/>
      <c r="C64" s="131"/>
      <c r="D64" s="131"/>
      <c r="E64" s="131"/>
      <c r="F64" s="131"/>
      <c r="G64" s="131"/>
    </row>
    <row r="65" spans="1:7" s="130" customFormat="1">
      <c r="A65" s="131"/>
      <c r="B65" s="131"/>
      <c r="C65" s="131"/>
      <c r="D65" s="131"/>
      <c r="E65" s="131"/>
      <c r="F65" s="131"/>
      <c r="G65" s="131"/>
    </row>
    <row r="66" spans="1:7" s="130" customFormat="1">
      <c r="A66" s="131"/>
      <c r="B66" s="131"/>
      <c r="C66" s="131"/>
      <c r="D66" s="131"/>
      <c r="E66" s="131"/>
      <c r="F66" s="131"/>
      <c r="G66" s="131"/>
    </row>
    <row r="67" spans="1:7" s="130" customFormat="1">
      <c r="A67" s="131"/>
      <c r="B67" s="131"/>
      <c r="C67" s="131"/>
      <c r="D67" s="131"/>
      <c r="E67" s="131"/>
      <c r="F67" s="131"/>
      <c r="G67" s="131"/>
    </row>
    <row r="68" spans="1:7" s="130" customFormat="1">
      <c r="A68" s="131"/>
      <c r="B68" s="131"/>
      <c r="C68" s="131"/>
      <c r="D68" s="131"/>
      <c r="E68" s="131"/>
      <c r="F68" s="131"/>
      <c r="G68" s="131"/>
    </row>
    <row r="69" spans="1:7" s="130" customFormat="1">
      <c r="A69" s="131"/>
      <c r="B69" s="131"/>
      <c r="C69" s="131"/>
      <c r="D69" s="131"/>
      <c r="E69" s="131"/>
      <c r="F69" s="131"/>
      <c r="G69" s="131"/>
    </row>
    <row r="70" spans="1:7" s="130" customFormat="1">
      <c r="A70" s="131"/>
      <c r="B70" s="131"/>
      <c r="C70" s="131"/>
      <c r="D70" s="131"/>
      <c r="E70" s="131"/>
      <c r="F70" s="131"/>
      <c r="G70" s="131"/>
    </row>
    <row r="71" spans="1:7" s="130" customFormat="1">
      <c r="A71" s="131"/>
      <c r="B71" s="131"/>
      <c r="C71" s="131"/>
      <c r="D71" s="131"/>
      <c r="E71" s="131"/>
      <c r="F71" s="131"/>
      <c r="G71" s="131"/>
    </row>
    <row r="72" spans="1:7" s="130" customFormat="1">
      <c r="A72" s="131"/>
      <c r="B72" s="131"/>
      <c r="C72" s="131"/>
      <c r="D72" s="131"/>
      <c r="E72" s="131"/>
      <c r="F72" s="131"/>
      <c r="G72" s="131"/>
    </row>
    <row r="73" spans="1:7" s="130" customFormat="1">
      <c r="A73" s="131"/>
      <c r="B73" s="131"/>
      <c r="C73" s="131"/>
      <c r="D73" s="131"/>
      <c r="E73" s="131"/>
      <c r="F73" s="131"/>
      <c r="G73" s="131"/>
    </row>
    <row r="74" spans="1:7" s="130" customFormat="1">
      <c r="A74" s="131"/>
      <c r="B74" s="131"/>
      <c r="C74" s="131"/>
      <c r="D74" s="131"/>
      <c r="E74" s="131"/>
      <c r="F74" s="131"/>
      <c r="G74" s="131"/>
    </row>
    <row r="75" spans="1:7" s="130" customFormat="1">
      <c r="A75" s="131"/>
      <c r="B75" s="131"/>
      <c r="C75" s="131"/>
      <c r="D75" s="131"/>
      <c r="E75" s="131"/>
      <c r="F75" s="131"/>
      <c r="G75" s="131"/>
    </row>
    <row r="76" spans="1:7" s="130" customFormat="1">
      <c r="A76" s="131"/>
      <c r="B76" s="131"/>
      <c r="C76" s="131"/>
      <c r="D76" s="131"/>
      <c r="E76" s="131"/>
      <c r="F76" s="131"/>
      <c r="G76" s="131"/>
    </row>
    <row r="77" spans="1:7" s="130" customFormat="1">
      <c r="A77" s="131"/>
      <c r="B77" s="131"/>
      <c r="C77" s="131"/>
      <c r="D77" s="131"/>
      <c r="E77" s="131"/>
      <c r="F77" s="131"/>
      <c r="G77" s="131"/>
    </row>
    <row r="78" spans="1:7" s="130" customFormat="1">
      <c r="A78" s="131"/>
      <c r="B78" s="131"/>
      <c r="C78" s="131"/>
      <c r="D78" s="131"/>
      <c r="E78" s="131"/>
      <c r="F78" s="131"/>
      <c r="G78" s="131"/>
    </row>
    <row r="79" spans="1:7" s="130" customFormat="1">
      <c r="A79" s="131"/>
      <c r="B79" s="131"/>
      <c r="C79" s="131"/>
      <c r="D79" s="131"/>
      <c r="E79" s="131"/>
      <c r="F79" s="131"/>
      <c r="G79" s="131"/>
    </row>
    <row r="80" spans="1:7" s="130" customFormat="1">
      <c r="A80" s="131"/>
      <c r="B80" s="131"/>
      <c r="C80" s="131"/>
      <c r="D80" s="131"/>
      <c r="E80" s="131"/>
      <c r="F80" s="131"/>
      <c r="G80" s="131"/>
    </row>
    <row r="81" spans="1:7" s="130" customFormat="1">
      <c r="A81" s="131"/>
      <c r="B81" s="131"/>
      <c r="C81" s="131"/>
      <c r="D81" s="131"/>
      <c r="E81" s="131"/>
      <c r="F81" s="131"/>
      <c r="G81" s="131"/>
    </row>
    <row r="82" spans="1:7" s="130" customFormat="1">
      <c r="A82" s="131"/>
      <c r="B82" s="131"/>
      <c r="C82" s="131"/>
      <c r="D82" s="131"/>
      <c r="E82" s="131"/>
      <c r="F82" s="131"/>
      <c r="G82" s="131"/>
    </row>
    <row r="83" spans="1:7" s="130" customFormat="1">
      <c r="A83" s="131"/>
      <c r="B83" s="131"/>
      <c r="C83" s="131"/>
      <c r="D83" s="131"/>
      <c r="E83" s="131"/>
      <c r="F83" s="131"/>
      <c r="G83" s="131"/>
    </row>
    <row r="84" spans="1:7" s="130" customFormat="1">
      <c r="A84" s="131"/>
      <c r="B84" s="131"/>
      <c r="C84" s="131"/>
      <c r="D84" s="131"/>
      <c r="E84" s="131"/>
      <c r="F84" s="131"/>
      <c r="G84" s="131"/>
    </row>
    <row r="85" spans="1:7" s="130" customFormat="1">
      <c r="A85" s="131"/>
      <c r="B85" s="131"/>
      <c r="C85" s="131"/>
      <c r="D85" s="131"/>
      <c r="E85" s="131"/>
      <c r="F85" s="131"/>
      <c r="G85" s="131"/>
    </row>
    <row r="86" spans="1:7" s="130" customFormat="1">
      <c r="A86" s="131"/>
      <c r="B86" s="131"/>
      <c r="C86" s="131"/>
      <c r="D86" s="131"/>
      <c r="E86" s="131"/>
      <c r="F86" s="131"/>
      <c r="G86" s="131"/>
    </row>
    <row r="87" spans="1:7" s="130" customFormat="1">
      <c r="A87" s="131"/>
      <c r="B87" s="131"/>
      <c r="C87" s="131"/>
      <c r="D87" s="131"/>
      <c r="E87" s="131"/>
      <c r="F87" s="131"/>
      <c r="G87" s="131"/>
    </row>
    <row r="88" spans="1:7" s="130" customFormat="1">
      <c r="A88" s="131"/>
      <c r="B88" s="131"/>
      <c r="C88" s="131"/>
      <c r="D88" s="131"/>
      <c r="E88" s="131"/>
      <c r="F88" s="131"/>
      <c r="G88" s="131"/>
    </row>
    <row r="89" spans="1:7" s="130" customFormat="1">
      <c r="A89" s="131"/>
      <c r="B89" s="131"/>
      <c r="C89" s="131"/>
      <c r="D89" s="131"/>
      <c r="E89" s="131"/>
      <c r="F89" s="131"/>
      <c r="G89" s="131"/>
    </row>
    <row r="90" spans="1:7" s="130" customFormat="1">
      <c r="A90" s="131"/>
      <c r="B90" s="131"/>
      <c r="C90" s="131"/>
      <c r="D90" s="131"/>
      <c r="E90" s="131"/>
      <c r="F90" s="131"/>
      <c r="G90" s="131"/>
    </row>
    <row r="91" spans="1:7" s="130" customFormat="1">
      <c r="A91" s="131"/>
      <c r="B91" s="131"/>
      <c r="C91" s="131"/>
      <c r="D91" s="131"/>
      <c r="E91" s="131"/>
      <c r="F91" s="131"/>
      <c r="G91" s="131"/>
    </row>
    <row r="92" spans="1:7">
      <c r="A92" s="129"/>
      <c r="B92" s="129"/>
      <c r="C92" s="129"/>
      <c r="D92" s="129"/>
      <c r="E92" s="129"/>
      <c r="F92" s="129"/>
      <c r="G92" s="129"/>
    </row>
    <row r="93" spans="1:7">
      <c r="A93" s="129"/>
      <c r="B93" s="129"/>
      <c r="C93" s="129"/>
      <c r="D93" s="129"/>
      <c r="E93" s="129"/>
      <c r="F93" s="129"/>
      <c r="G93" s="129"/>
    </row>
    <row r="94" spans="1:7">
      <c r="A94" s="129"/>
      <c r="B94" s="129"/>
      <c r="C94" s="129"/>
      <c r="D94" s="129"/>
      <c r="E94" s="129"/>
      <c r="F94" s="129"/>
      <c r="G94" s="129"/>
    </row>
    <row r="95" spans="1:7">
      <c r="A95" s="129"/>
      <c r="B95" s="129"/>
      <c r="C95" s="129"/>
      <c r="D95" s="129"/>
      <c r="E95" s="129"/>
      <c r="F95" s="129"/>
      <c r="G95" s="129"/>
    </row>
    <row r="96" spans="1:7">
      <c r="A96" s="129"/>
      <c r="B96" s="129"/>
      <c r="C96" s="129"/>
      <c r="D96" s="129"/>
      <c r="E96" s="129"/>
      <c r="F96" s="129"/>
      <c r="G96" s="129"/>
    </row>
    <row r="97" spans="1:7">
      <c r="A97" s="129"/>
      <c r="B97" s="129"/>
      <c r="C97" s="129"/>
      <c r="D97" s="129"/>
      <c r="E97" s="129"/>
      <c r="F97" s="129"/>
      <c r="G97" s="129"/>
    </row>
  </sheetData>
  <mergeCells count="13">
    <mergeCell ref="B38:E38"/>
    <mergeCell ref="B18:G18"/>
    <mergeCell ref="B23:F23"/>
    <mergeCell ref="B26:E26"/>
    <mergeCell ref="B28:E28"/>
    <mergeCell ref="B33:G33"/>
    <mergeCell ref="B36:E36"/>
    <mergeCell ref="B16:G16"/>
    <mergeCell ref="B2:G2"/>
    <mergeCell ref="B6:G6"/>
    <mergeCell ref="B8:G8"/>
    <mergeCell ref="B10:G10"/>
    <mergeCell ref="B14:G14"/>
  </mergeCells>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Financial-March2015</vt:lpstr>
      <vt:lpstr>Notes</vt:lpstr>
      <vt:lpstr>Annexure 1</vt:lpstr>
      <vt:lpstr>Annexure 2</vt:lpstr>
      <vt:lpstr>Annexure 3</vt:lpstr>
      <vt:lpstr>'Half Yearly Financial-March2015'!Print_Titles</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Jay</cp:lastModifiedBy>
  <dcterms:created xsi:type="dcterms:W3CDTF">2015-04-10T06:59:42Z</dcterms:created>
  <dcterms:modified xsi:type="dcterms:W3CDTF">2016-05-25T05:57:57Z</dcterms:modified>
</cp:coreProperties>
</file>