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90" windowWidth="19155" windowHeight="10800"/>
  </bookViews>
  <sheets>
    <sheet name="Half Yearly Financial-March2014" sheetId="1" r:id="rId1"/>
    <sheet name="Notes" sheetId="3" r:id="rId2"/>
    <sheet name="Annexure 1" sheetId="5" r:id="rId3"/>
    <sheet name="Annexure 2" sheetId="2" r:id="rId4"/>
    <sheet name="Annexure 3" sheetId="4" r:id="rId5"/>
  </sheets>
  <definedNames>
    <definedName name="_xlnm._FilterDatabase" localSheetId="0" hidden="1">'Half Yearly Financial-March2014'!$A$5:$U$161</definedName>
    <definedName name="excel">#REF!</definedName>
    <definedName name="Excel_BuiltIn__FilterDatabase_4" localSheetId="2">#REF!</definedName>
    <definedName name="Excel_BuiltIn__FilterDatabase_4" localSheetId="3">#REF!</definedName>
    <definedName name="Excel_BuiltIn__FilterDatabase_4" localSheetId="4">#REF!</definedName>
    <definedName name="Excel_BuiltIn__FilterDatabase_4" localSheetId="1">#REF!</definedName>
    <definedName name="Excel_BuiltIn__FilterDatabase_4">#REF!</definedName>
    <definedName name="_xlnm.Print_Titles" localSheetId="0">'Half Yearly Financial-March2014'!$A:$C</definedName>
    <definedName name="TSS" localSheetId="2">#REF!</definedName>
    <definedName name="TSS" localSheetId="3">#REF!</definedName>
    <definedName name="TSS" localSheetId="4">#REF!</definedName>
    <definedName name="TSS" localSheetId="1">#REF!</definedName>
    <definedName name="TSS">#REF!</definedName>
    <definedName name="TSSN" localSheetId="2">#REF!</definedName>
    <definedName name="TSSN" localSheetId="3">#REF!</definedName>
    <definedName name="TSSN" localSheetId="4">#REF!</definedName>
    <definedName name="TSSN" localSheetId="1">#REF!</definedName>
    <definedName name="TSSN">#REF!</definedName>
  </definedNames>
  <calcPr calcId="124519"/>
</workbook>
</file>

<file path=xl/calcChain.xml><?xml version="1.0" encoding="utf-8"?>
<calcChain xmlns="http://schemas.openxmlformats.org/spreadsheetml/2006/main">
  <c r="A26" i="3"/>
  <c r="N27" i="5" l="1"/>
  <c r="N23"/>
  <c r="A5" i="3" l="1"/>
  <c r="U97" i="1"/>
  <c r="T95"/>
  <c r="S95"/>
  <c r="R97"/>
  <c r="Q97"/>
  <c r="P95"/>
  <c r="O95"/>
  <c r="N97"/>
  <c r="L97"/>
  <c r="M95"/>
  <c r="K95"/>
  <c r="J97"/>
  <c r="I97"/>
  <c r="H95"/>
  <c r="G95"/>
  <c r="E97"/>
  <c r="F97"/>
  <c r="D95"/>
  <c r="U86"/>
  <c r="T86"/>
  <c r="S86"/>
  <c r="Q86"/>
  <c r="P86"/>
  <c r="O86"/>
  <c r="L86"/>
  <c r="M86"/>
  <c r="K86"/>
  <c r="I86"/>
  <c r="H86"/>
  <c r="G86"/>
  <c r="F86"/>
  <c r="D86"/>
  <c r="F106"/>
  <c r="D106"/>
  <c r="F105"/>
  <c r="D105"/>
  <c r="D104"/>
  <c r="F103"/>
  <c r="D103"/>
  <c r="R102"/>
  <c r="Q102"/>
  <c r="P102"/>
  <c r="O102"/>
  <c r="N102"/>
  <c r="L102"/>
  <c r="M102"/>
  <c r="K102"/>
  <c r="J102"/>
  <c r="I102"/>
  <c r="H102"/>
  <c r="G102"/>
  <c r="E102"/>
  <c r="R101"/>
  <c r="Q101"/>
  <c r="O101"/>
  <c r="N101"/>
  <c r="L101"/>
  <c r="K101"/>
  <c r="J101"/>
  <c r="I101"/>
  <c r="G101"/>
  <c r="E101"/>
  <c r="J9"/>
  <c r="E9"/>
  <c r="T9"/>
  <c r="P9"/>
  <c r="M9"/>
  <c r="H9"/>
  <c r="F9"/>
  <c r="D9"/>
  <c r="A7" i="3" l="1"/>
  <c r="A9" s="1"/>
  <c r="N9" i="1"/>
  <c r="R9"/>
  <c r="E86"/>
  <c r="J86"/>
  <c r="N86"/>
  <c r="R86"/>
  <c r="I9"/>
  <c r="L9"/>
  <c r="Q9"/>
  <c r="U9"/>
  <c r="G9"/>
  <c r="K9"/>
  <c r="O9"/>
  <c r="S9"/>
  <c r="D97"/>
  <c r="H97"/>
  <c r="M97"/>
  <c r="P97"/>
  <c r="T97"/>
  <c r="E95"/>
  <c r="J95"/>
  <c r="N95"/>
  <c r="R95"/>
  <c r="H101"/>
  <c r="M101"/>
  <c r="P101"/>
  <c r="G97"/>
  <c r="K97"/>
  <c r="O97"/>
  <c r="S97"/>
  <c r="F95"/>
  <c r="I95"/>
  <c r="L95"/>
  <c r="Q95"/>
  <c r="U95"/>
  <c r="A11" i="3" l="1"/>
  <c r="A13" l="1"/>
  <c r="A15" s="1"/>
  <c r="A22" l="1"/>
  <c r="A24" s="1"/>
  <c r="A17"/>
  <c r="A28" l="1"/>
  <c r="A30" l="1"/>
  <c r="A32" s="1"/>
  <c r="A34" s="1"/>
  <c r="A36" s="1"/>
  <c r="A38" l="1"/>
</calcChain>
</file>

<file path=xl/sharedStrings.xml><?xml version="1.0" encoding="utf-8"?>
<sst xmlns="http://schemas.openxmlformats.org/spreadsheetml/2006/main" count="565" uniqueCount="280">
  <si>
    <t xml:space="preserve"> </t>
  </si>
  <si>
    <t xml:space="preserve">TAURUS MUTUAL FUND </t>
  </si>
  <si>
    <t>Debt</t>
  </si>
  <si>
    <t>Equity</t>
  </si>
  <si>
    <t>FMP</t>
  </si>
  <si>
    <t>TLF</t>
  </si>
  <si>
    <t>TLFPLUS</t>
  </si>
  <si>
    <t>LBF</t>
  </si>
  <si>
    <t>TMIPADV</t>
  </si>
  <si>
    <t>TDI</t>
  </si>
  <si>
    <t>LGF</t>
  </si>
  <si>
    <t>TSS</t>
  </si>
  <si>
    <t>LTS</t>
  </si>
  <si>
    <t>BOI92</t>
  </si>
  <si>
    <t>DSF</t>
  </si>
  <si>
    <t>TEF</t>
  </si>
  <si>
    <t>TBFS</t>
  </si>
  <si>
    <t>TIT</t>
  </si>
  <si>
    <t>TNIF</t>
  </si>
  <si>
    <t>FM377Z</t>
  </si>
  <si>
    <t>FM369X</t>
  </si>
  <si>
    <t>FM366Y</t>
  </si>
  <si>
    <t>FM91AA</t>
  </si>
  <si>
    <t>Taurus Liquid Fund</t>
  </si>
  <si>
    <t>Taurus Ultra Short Term Bond Fund</t>
  </si>
  <si>
    <t>Taurus Short Term Income Fund</t>
  </si>
  <si>
    <t>Taurus MIP Advantage</t>
  </si>
  <si>
    <t>Taurus Dynamic Income Fund</t>
  </si>
  <si>
    <t>Taurus Gilt Fund</t>
  </si>
  <si>
    <t>Taurus Starshare</t>
  </si>
  <si>
    <t>Taurus Tax Shield</t>
  </si>
  <si>
    <t>Taurus Bonanza Fund</t>
  </si>
  <si>
    <t>Taurus Discovery Fund</t>
  </si>
  <si>
    <t>Taurus Ethical Fund</t>
  </si>
  <si>
    <t>Taurus Banking &amp; Financial Services Fund</t>
  </si>
  <si>
    <t>Taurus Infrastructure Fund</t>
  </si>
  <si>
    <t>Taurus Nifty Index Fund</t>
  </si>
  <si>
    <t>Taurus FMP Series Z</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</si>
  <si>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</si>
  <si>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</si>
  <si>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</si>
  <si>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</si>
  <si>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</si>
  <si>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</si>
  <si>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(Rs.)</t>
  </si>
  <si>
    <t>Growth Option</t>
  </si>
  <si>
    <t>Direct Plan Growth Option</t>
  </si>
  <si>
    <t>Direct Plan Dividend Option</t>
  </si>
  <si>
    <t>Direct Plan Bonus Option</t>
  </si>
  <si>
    <t>Dividend paid per unit during the half year</t>
  </si>
  <si>
    <t>Direct Plan Dividend Option - Individual</t>
  </si>
  <si>
    <t>Direct Plan Dividend Option - Non Individual</t>
  </si>
  <si>
    <t>Income</t>
  </si>
  <si>
    <t>Dividend</t>
  </si>
  <si>
    <t>Interest</t>
  </si>
  <si>
    <t>Profit/(Loss) on sale /redemption of investments (other than inter scheme transfer/sale)</t>
  </si>
  <si>
    <t>Profit/(Loss) on inter scheme transfer/sale of investments</t>
  </si>
  <si>
    <t>Other income  @</t>
  </si>
  <si>
    <t>Total Income (5.1 to 5.5)</t>
  </si>
  <si>
    <t>Expenses</t>
  </si>
  <si>
    <t>Management Fees</t>
  </si>
  <si>
    <r>
      <t>Trustee Fees</t>
    </r>
    <r>
      <rPr>
        <sz val="11"/>
        <color indexed="9"/>
        <rFont val="Arial"/>
        <family val="2"/>
      </rPr>
      <t xml:space="preserve"> #</t>
    </r>
  </si>
  <si>
    <t>Total Recurring Expenses (including 6.1 and 6.2)</t>
  </si>
  <si>
    <t>Percentage of Management Fees to daily average net assets (Exclusive of Service Tax)</t>
  </si>
  <si>
    <t>(%)</t>
  </si>
  <si>
    <t>Total Recurring expenses as a percentage of daily average net assets (annualised)</t>
  </si>
  <si>
    <t>Average net Assets</t>
  </si>
  <si>
    <t>No Of days</t>
  </si>
  <si>
    <t>Returns during the half year</t>
  </si>
  <si>
    <t>NA</t>
  </si>
  <si>
    <t>Benchmark</t>
  </si>
  <si>
    <t>Compounded Annualised yield in case of schemes in existence for more</t>
  </si>
  <si>
    <t>than 1 year and its comparison with benchmark yield *</t>
  </si>
  <si>
    <t>i)</t>
  </si>
  <si>
    <t>Last 1 year</t>
  </si>
  <si>
    <t>ii)</t>
  </si>
  <si>
    <t>Last 3 Years</t>
  </si>
  <si>
    <t>iii)</t>
  </si>
  <si>
    <t>Last 5 years</t>
  </si>
  <si>
    <t>iv)</t>
  </si>
  <si>
    <t>Since launch of the scheme</t>
  </si>
  <si>
    <t>Benchmark (Direct Plan)</t>
  </si>
  <si>
    <t>Date of launch of scheme</t>
  </si>
  <si>
    <t>Benchmark Index</t>
  </si>
  <si>
    <t>CRISIL Liquid Fund Index</t>
  </si>
  <si>
    <t>CRISIL Short Term Bond Fund Index</t>
  </si>
  <si>
    <t>75% -CRISIL MIP Blended Fund Index and 25%-Price of Gold</t>
  </si>
  <si>
    <t>CRISIL Composite Bond Fund Index</t>
  </si>
  <si>
    <t>I-Sec Composite Index</t>
  </si>
  <si>
    <t>S&amp;P BSE 200</t>
  </si>
  <si>
    <t>S&amp;P BSE 100</t>
  </si>
  <si>
    <t>CNX Midcap Index</t>
  </si>
  <si>
    <t>S&amp;P BSE 500 Shariah</t>
  </si>
  <si>
    <t>S&amp;P BSE Bankex</t>
  </si>
  <si>
    <t>CNX NIFTY</t>
  </si>
  <si>
    <t>Crisil Short Term Bond Fund Index</t>
  </si>
  <si>
    <t>Crisil Liquid Fund Index</t>
  </si>
  <si>
    <t>Provision for Doubtful Income/Debts (including overdue debentures)</t>
  </si>
  <si>
    <t>Provision for Doubtful Investments</t>
  </si>
  <si>
    <t>Payments to associate/group companies</t>
  </si>
  <si>
    <t>Investments made in associate/ group companies</t>
  </si>
  <si>
    <t>*</t>
  </si>
  <si>
    <t>Compounded Annualised Yield/Returns are based on the Net Asset Value of Growth Plan of the respective Scheme.</t>
  </si>
  <si>
    <t xml:space="preserve">## </t>
  </si>
  <si>
    <t>Scheme matured during the current half year period.</t>
  </si>
  <si>
    <t>Amount less than Rs. 0.005 Crore.</t>
  </si>
  <si>
    <t>~~</t>
  </si>
  <si>
    <t>March 31, 2014 being a non-business day for Debt schemes, the NAV p.u. have been provided as of March 31, 2014 for Liquid &amp; Equity schemes and as of March 28, 2014 for Debt schemes.</t>
  </si>
  <si>
    <t>@</t>
  </si>
  <si>
    <t>In Taurus Starshare, other Income is inclusive of amount received against NPA recovery .</t>
  </si>
  <si>
    <t>Existing Plan Growth Option</t>
  </si>
  <si>
    <t>Existing Plan Dividend Option</t>
  </si>
  <si>
    <t>Existing Plan Bonus Option</t>
  </si>
  <si>
    <t>Existing Plan Retail Growth Option</t>
  </si>
  <si>
    <t>Existing Plan Retail Daily Dividend Reinvestment Option</t>
  </si>
  <si>
    <t>Existing Plan Retail Weekly Dividend Reinvestment Option</t>
  </si>
  <si>
    <t>Existing Plan Institutional Growth Option</t>
  </si>
  <si>
    <t>Existing Plan Institutional Daily Dividend Reinvestment Option</t>
  </si>
  <si>
    <t>Existing Plan Super Institutional Growth Option</t>
  </si>
  <si>
    <t>Existing Plan Super Institutional Daily Dividend Reinvestment Option</t>
  </si>
  <si>
    <t>Existing Plan Super Institutional Weekly Dividend Reinvestment Option</t>
  </si>
  <si>
    <t>Direct Plan Super Institutional Growth Option</t>
  </si>
  <si>
    <t>Direct Plan Super Institutional Daily Dividend Reinvestment Option</t>
  </si>
  <si>
    <t>Direct Plan Super Institutional Weekly Dividend Reinvestment Option</t>
  </si>
  <si>
    <t>NAV at the end of the period  ~~</t>
  </si>
  <si>
    <t>Existing Plan Dividend Option - Individual</t>
  </si>
  <si>
    <t>Existing Plan Dividend Option – Non Individual</t>
  </si>
  <si>
    <t>Existing Plan Retail Daily Dividend Reinvestment Option - Individual</t>
  </si>
  <si>
    <t>Existing Plan Retail Daily Dividend Reinvestment Option – Non Individual</t>
  </si>
  <si>
    <t>Existing Plan Retail Weekly Dividend Reinvestment Option - Individual</t>
  </si>
  <si>
    <t>Existing Plan Retail Weekly Dividend Reinvestment Option - Non Individual</t>
  </si>
  <si>
    <t>Existing Plan Institutional Daily Dividend Reinvestment Option - Individual</t>
  </si>
  <si>
    <t>Existing Plan Institutional Daily Dividend Reinvestment Option – Non Individual</t>
  </si>
  <si>
    <t>Existing Plan Institutional Weekly Dividend Reinvestment Option - Individual</t>
  </si>
  <si>
    <t>Existing Plan Institutional Weekly Dividend Reinvestment Option – Non Individual</t>
  </si>
  <si>
    <t>Existing Plan Super Institutional Daily Dividend Reinvestment Option - Individual</t>
  </si>
  <si>
    <t>Existing Plan Super Institutional Daily Dividend Reinvestment Option  - Non Individual</t>
  </si>
  <si>
    <t>Existing Plan Super Institutional Weekly Dividend Reinvestment Option - Individual</t>
  </si>
  <si>
    <t>Existing Plan Super Institutional Weekly Dividend Reinvestment Option – Non Individual</t>
  </si>
  <si>
    <t>Direct Plan Super Institutional Daily Dividend Reinvestment Option - Individual</t>
  </si>
  <si>
    <t>Direct Plan Super Institutional Daily Dividend Reinvestment Option - Non Individual</t>
  </si>
  <si>
    <t>Direct Plan Super Institutional Weekly Dividend Reinvestment Option - Individual</t>
  </si>
  <si>
    <t>Direct Plan Super Institutional Weekly Dividend Reinvestment Option - Non Individual</t>
  </si>
  <si>
    <t>TAURUS MUTUAL FUND</t>
  </si>
  <si>
    <t>Disclosure under Regulation 25 (11) of SEBI (Mutual Fund) Regulations, 1996</t>
  </si>
  <si>
    <t>Investments made by the schemes of Taurus Mutual Fund in Companies or their subsidiaries that have invested more than 5% of the net assets of any scheme.</t>
  </si>
  <si>
    <t>Name of the Company</t>
  </si>
  <si>
    <t>Scheme Invested by the Company</t>
  </si>
  <si>
    <t>Investments made by the Schemes of Taurus Mutual Fund in the Company or its subsidiary</t>
  </si>
  <si>
    <t>Aggregate cost of acquisition during the period ended 
March 31, 2014 
(Rupees in Lakhs)</t>
  </si>
  <si>
    <t>Outstanding as on March 31, 2014
(Rupees in Lakhs)</t>
  </si>
  <si>
    <t>CIPLA LIMITED</t>
  </si>
  <si>
    <t>TAURUS LIQUID FUND</t>
  </si>
  <si>
    <t>TAURUS BONANZA FUND</t>
  </si>
  <si>
    <t>TAURUS DISCOVERY FUND</t>
  </si>
  <si>
    <t>TAURUS ETHICAL FUND</t>
  </si>
  <si>
    <t>TAURUS MIP ADVANTAGE</t>
  </si>
  <si>
    <t>TAURUS NIFTY INDEX FUND</t>
  </si>
  <si>
    <t>TAURUS STARSHARE</t>
  </si>
  <si>
    <t>TAURUS TAX SHIELD</t>
  </si>
  <si>
    <t>EMAMI LIMITED</t>
  </si>
  <si>
    <t>TAURUS SHORT TERM INCOME FUND</t>
  </si>
  <si>
    <t>HERO MOTOCORP LTD</t>
  </si>
  <si>
    <t>TAURUS FMP 369 DAYS SERIES U</t>
  </si>
  <si>
    <t>TAURUS FMP 374 DAYS SERIES S</t>
  </si>
  <si>
    <t>HINDALCO INDUSTRIES LIMITED</t>
  </si>
  <si>
    <t>TAURUS FMP 366 DAYS SERIES Y</t>
  </si>
  <si>
    <t>TAURUS FMP 397 DAYS SERIES O</t>
  </si>
  <si>
    <t>TAURUS DYNAMIC INCOME FUND</t>
  </si>
  <si>
    <t>TAURUS INFRASTRUCTURE FUND</t>
  </si>
  <si>
    <t>INDIABULLS HOUSING FINANCE LIMITED</t>
  </si>
  <si>
    <t>TAURUS ULTRA SHORT TERM BOND FUND</t>
  </si>
  <si>
    <t>JK LAKSHMI CEMENT LTD</t>
  </si>
  <si>
    <t>LIC HOUSING FINANCE LTD</t>
  </si>
  <si>
    <t>TAURUS BANKING &amp; FINANCIAL SERVICES FUND</t>
  </si>
  <si>
    <t>MARUTI SUZUKI INDIA LIMITED</t>
  </si>
  <si>
    <t>RELIANCE CAPITAL LIMITED</t>
  </si>
  <si>
    <t>SHRIRAM TRANSPORT FINANCE CO LTD</t>
  </si>
  <si>
    <t>SREI EQUIPMENT FINANCE PVT LTD</t>
  </si>
  <si>
    <t>During the half year, none of the schemes of the Fund subscribed to any issues lead managed by associate companies or any issue of debt or equity on private placement basis where the sponsor or its associates acted as arranger or manager.</t>
  </si>
  <si>
    <t>During the half year, none of the schemes undertook any underwriting obligations with respect to any issue of any securities of any company.</t>
  </si>
  <si>
    <r>
      <t xml:space="preserve">The details of transactions with associates in terms of Regulation 25(8) of the SEBI (Mutual Fund) Regulations, 1996 is enclosed as </t>
    </r>
    <r>
      <rPr>
        <b/>
        <sz val="11"/>
        <rFont val="Arial"/>
        <family val="2"/>
      </rPr>
      <t>Annexure 1.</t>
    </r>
  </si>
  <si>
    <r>
      <t xml:space="preserve">Investment  by the schemes in companies which have invested more than 5% of the NAV of any scheme of the Fund is enclosed as  </t>
    </r>
    <r>
      <rPr>
        <b/>
        <sz val="11"/>
        <rFont val="Arial"/>
        <family val="2"/>
      </rPr>
      <t>Annexure 2.</t>
    </r>
  </si>
  <si>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</si>
  <si>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t>Scheme</t>
  </si>
  <si>
    <t>No. of unitholders</t>
  </si>
  <si>
    <t>% of holding</t>
  </si>
  <si>
    <t>No brokerage/commission has been paid/payable on subscription of units by the sponsor.</t>
  </si>
  <si>
    <t>None of the schemes of Taurus Mutual Fund have any deferred revenue expenditure.</t>
  </si>
  <si>
    <r>
      <t xml:space="preserve">For </t>
    </r>
    <r>
      <rPr>
        <b/>
        <sz val="11"/>
        <rFont val="Arial"/>
        <family val="2"/>
      </rPr>
      <t>Taurus Investment Trust Company Limited</t>
    </r>
  </si>
  <si>
    <r>
      <t xml:space="preserve">For </t>
    </r>
    <r>
      <rPr>
        <b/>
        <sz val="11"/>
        <rFont val="Arial"/>
        <family val="2"/>
      </rPr>
      <t>Taurus Asset  Management  Company  Limited</t>
    </r>
  </si>
  <si>
    <t>Director                                                 Director</t>
  </si>
  <si>
    <t>Director</t>
  </si>
  <si>
    <t>Place: New Delhi</t>
  </si>
  <si>
    <t>Waqar Naqvi</t>
  </si>
  <si>
    <t>Sanjay Parikh</t>
  </si>
  <si>
    <t xml:space="preserve">Date: </t>
  </si>
  <si>
    <t>Chief Executive Officer</t>
  </si>
  <si>
    <t>Chief Operations Officer</t>
  </si>
  <si>
    <t>Notes to Half Yearly Unaudited Financial Results for the period ended March 31, 2014:</t>
  </si>
  <si>
    <t>The details of holdings over 25% of NAV in any scheme / plan as on March 31, 2014 are as follows:</t>
  </si>
  <si>
    <t>None of the schemes of Taurus Mutual Fund declared any bonus during the half year period ended on March 31, 2014.</t>
  </si>
  <si>
    <t>None of the schemes of Taurus Mutual Fund had any investments in foreign securities / ADRs / GDRs during the half year period ended on March 31, 2014.</t>
  </si>
  <si>
    <t>None of the schemes of Taurus Mutual Fund had any investments in repo transactions of corporate debt securities during the half year ended on March 31, 2014.</t>
  </si>
  <si>
    <t>None of the schemes of Taurus Mutual Fund had any investments in credit default swaps during the half year ended on March 31, 2014.</t>
  </si>
  <si>
    <t>Portfolio disclosure for derivative positions.</t>
  </si>
  <si>
    <t>A</t>
  </si>
  <si>
    <t>Scheme Name</t>
  </si>
  <si>
    <t>Underlying</t>
  </si>
  <si>
    <t>Long / Short</t>
  </si>
  <si>
    <t>Futures Price when purchased</t>
  </si>
  <si>
    <t>Current price of the contract</t>
  </si>
  <si>
    <t>Margin maintained in Rs. Lakhs</t>
  </si>
  <si>
    <t>NIL</t>
  </si>
  <si>
    <t>Total Number of contracts where futures were bought</t>
  </si>
  <si>
    <t>Total Number of contracts where futures were sold</t>
  </si>
  <si>
    <t>Gross Notional Value of contracts where futures were bought (in Rs.)</t>
  </si>
  <si>
    <t>Gross Notional Value of contracts where futures were sold (in Rs.)</t>
  </si>
  <si>
    <t>Net Profit/(Loss) value on all contracts combined (in Rs.)</t>
  </si>
  <si>
    <t>B</t>
  </si>
  <si>
    <t>Futures Price when purchased (Rs)</t>
  </si>
  <si>
    <t>Current price of the contract (Rs)</t>
  </si>
  <si>
    <t>Margin maintained (Rs. Lakhs)</t>
  </si>
  <si>
    <t>C</t>
  </si>
  <si>
    <t>Number of Contracts</t>
  </si>
  <si>
    <t>Option Price when purchased</t>
  </si>
  <si>
    <t>Current Option Price</t>
  </si>
  <si>
    <t>Total % age of existing assets hedged through put options - NIL</t>
  </si>
  <si>
    <t>Total Number of contracts entered into</t>
  </si>
  <si>
    <t>Gross Notional Value of contracts (in Rs.)</t>
  </si>
  <si>
    <t>Net Profit/(Loss) value on all contracts ( in Rs.)</t>
  </si>
  <si>
    <t>D</t>
  </si>
  <si>
    <t>Call / put</t>
  </si>
  <si>
    <t>Number of contracts</t>
  </si>
  <si>
    <t>Current Price</t>
  </si>
  <si>
    <t>Total Exposure through options as a %age of net assets : NIL</t>
  </si>
  <si>
    <t>E.</t>
  </si>
  <si>
    <t>Hedging Positions through Futures as on March 31, 2014</t>
  </si>
  <si>
    <t>For the period ended March 31, 2014 details of hedging transactions through futures which have been squared off/expired are as under.</t>
  </si>
  <si>
    <t>Other than Hedging Positions through Futures as on March 31, 2014</t>
  </si>
  <si>
    <t>For the period ended March 31, 2014, details of non-hedging transactions through futures which have been squared off/expired are as under.</t>
  </si>
  <si>
    <t>Hedging Positions through Put Options as on March 31, 2014</t>
  </si>
  <si>
    <t>For the period ended March 31, 2014, details of hedging transactions through options which have already been exercised/expired are as under.</t>
  </si>
  <si>
    <t>Other than Hedging Positions through Options as on March 31, 2014</t>
  </si>
  <si>
    <t>For the period ended March 31, 2014, details of non-hedging transactions through options which have already been exercised/expired are as under.</t>
  </si>
  <si>
    <t>Hedging Positions through swaps as on March 31, 2014 - NIL</t>
  </si>
  <si>
    <t>Taurus Mutual Fund</t>
  </si>
  <si>
    <t>Annexure 1</t>
  </si>
  <si>
    <t>Details of payments to associate/group companies</t>
  </si>
  <si>
    <t>Name of associate/related parties/group companies of Sponsor/AMC</t>
  </si>
  <si>
    <t>Nature of Association/Nature of relation</t>
  </si>
  <si>
    <t>Period covered</t>
  </si>
  <si>
    <t>Value of transaction (in Rs. Cr. &amp; % of total value of transaction of the fund)</t>
  </si>
  <si>
    <t>Brokerage (Rs. Cr. &amp; % of total brokerage paid by the fund)</t>
  </si>
  <si>
    <t>Rs. Cr.</t>
  </si>
  <si>
    <t>%</t>
  </si>
  <si>
    <t>Not Applicable</t>
  </si>
  <si>
    <t>Business Given (Rs. Cr. &amp; % of total business received by the fund)</t>
  </si>
  <si>
    <t>Commission paid(Rs. Cr. &amp; % of total commission paid by the fund)</t>
  </si>
  <si>
    <t>Invest Shoppee India Limited</t>
  </si>
  <si>
    <t xml:space="preserve">Associate </t>
  </si>
  <si>
    <t>Amount less than Rs. 0.005 Crore</t>
  </si>
  <si>
    <t>Karvy Brok</t>
  </si>
  <si>
    <t>Dr Note</t>
  </si>
  <si>
    <t>Total</t>
  </si>
  <si>
    <t>October 01, 2013 - March 31, 2014</t>
  </si>
  <si>
    <t>Brokerage paid to associates/related parties/group companies of Sponsor/AMC for the half year ended March 31, 2014.</t>
  </si>
  <si>
    <t>Commission paid to associates/related parties/group companies of sponsor/AMC for the half year ended March 31, 2014.</t>
  </si>
  <si>
    <t>NAV at the beginning of the half year period</t>
  </si>
  <si>
    <t>UNAUDITED HALF YEARLY FINANCIAL RESULTS FOR THE PERIOD ENDED MARCH 31, 2014</t>
  </si>
  <si>
    <t>The unaudited  financial results for the half year ended March 31, 2014 are available on our website www.taurusmutualfund.com</t>
  </si>
  <si>
    <t>Taurus FMP Series X ##                    (Date of Maturity) : 10/02/2014)</t>
  </si>
  <si>
    <t>Taurus FMP Series Y ##                    (Date of Maturity) : 06/03/2014)</t>
  </si>
  <si>
    <t>Taurus FMP Series AA ##              (Date of Maturity) : 04/12/2014)</t>
  </si>
  <si>
    <t>Date of launch of scheme - Direct Plan</t>
  </si>
  <si>
    <t>As per AMFI's Circular No. 135/BP/42/2013-14 dated November 19, 2013, valuation for debt securities having maturity greater than 60 days is done on the basis of prices of these securities as sent by CRISIL and ICRA.  This was implemented from December 26, 2013.</t>
  </si>
  <si>
    <t>These results have been taken on record by the Trustees in their meeting held on April 28 , 2014.</t>
  </si>
  <si>
    <t xml:space="preserve"> April 28 , 2014.</t>
  </si>
  <si>
    <t>None of the schemes of Taurus Mutual Fund did any borrowings during the half year period ended on March 31, 2014.</t>
  </si>
  <si>
    <t>April 01, 2013 - September 30, 2013</t>
  </si>
</sst>
</file>

<file path=xl/styles.xml><?xml version="1.0" encoding="utf-8"?>
<styleSheet xmlns="http://schemas.openxmlformats.org/spreadsheetml/2006/main">
  <numFmts count="13">
    <numFmt numFmtId="43" formatCode="_(* #,##0.00_);_(* \(#,##0.00\);_(* &quot;-&quot;??_);_(@_)"/>
    <numFmt numFmtId="164" formatCode="&quot;£&quot;#,##0.00;[Red]\-&quot;£&quot;#,##0.00"/>
    <numFmt numFmtId="165" formatCode="_-* #,##0.00_-;\-* #,##0.00_-;_-* &quot;-&quot;??_-;_-@_-"/>
    <numFmt numFmtId="166" formatCode="_(* #,##0.00_);_(* \(#,##0.00\);_(* \-??_);_(@_)"/>
    <numFmt numFmtId="167" formatCode="_(* #,##0_);_(* \(#,##0\);_(* \-??_);_(@_)"/>
    <numFmt numFmtId="168" formatCode="_(* #,##0.0000_);_(* \(#,##0.0000\);_(* \-??_);_(@_)"/>
    <numFmt numFmtId="169" formatCode="[$£-809]#,##0.00;\-[$£-809]#,##0.00"/>
    <numFmt numFmtId="170" formatCode="d\ mmm\ yy"/>
    <numFmt numFmtId="171" formatCode="\£"/>
    <numFmt numFmtId="172" formatCode="#,##0.00[$₮-450]"/>
    <numFmt numFmtId="173" formatCode="_ * #,##0.00_ ;_ * \-#,##0.00_ ;_ * &quot;-&quot;??_ ;_ @_ "/>
    <numFmt numFmtId="174" formatCode="mm/yy"/>
    <numFmt numFmtId="175" formatCode="0.0000"/>
  </numFmts>
  <fonts count="23">
    <font>
      <sz val="10"/>
      <name val="Arial"/>
      <family val="2"/>
    </font>
    <font>
      <sz val="11"/>
      <color theme="1"/>
      <name val="Calibri"/>
      <family val="2"/>
      <scheme val="minor"/>
    </font>
    <font>
      <sz val="10"/>
      <name val="Arial"/>
      <family val="2"/>
    </font>
    <font>
      <sz val="11"/>
      <name val="Arial"/>
      <family val="2"/>
    </font>
    <font>
      <b/>
      <sz val="11"/>
      <name val="Arial"/>
      <family val="2"/>
    </font>
    <font>
      <sz val="11"/>
      <color theme="0"/>
      <name val="Arial"/>
      <family val="2"/>
    </font>
    <font>
      <sz val="11"/>
      <color indexed="9"/>
      <name val="Arial"/>
      <family val="2"/>
    </font>
    <font>
      <sz val="11"/>
      <color theme="1"/>
      <name val="Arial"/>
      <family val="2"/>
    </font>
    <font>
      <b/>
      <u/>
      <sz val="11"/>
      <name val="Arial"/>
      <family val="2"/>
    </font>
    <font>
      <b/>
      <sz val="11"/>
      <color theme="1"/>
      <name val="Arial"/>
      <family val="2"/>
    </font>
    <font>
      <i/>
      <sz val="9"/>
      <name val="Arial"/>
      <family val="2"/>
    </font>
    <font>
      <b/>
      <sz val="9"/>
      <name val="Arial"/>
      <family val="2"/>
    </font>
    <font>
      <sz val="9"/>
      <name val="Arial"/>
      <family val="2"/>
    </font>
    <font>
      <sz val="9"/>
      <color theme="1"/>
      <name val="Arial"/>
      <family val="2"/>
    </font>
    <font>
      <b/>
      <sz val="9"/>
      <color theme="1"/>
      <name val="Arial"/>
      <family val="2"/>
    </font>
    <font>
      <b/>
      <sz val="10"/>
      <name val="Arial"/>
      <family val="2"/>
    </font>
    <font>
      <b/>
      <sz val="11"/>
      <color rgb="FFFF0000"/>
      <name val="Arial"/>
      <family val="2"/>
    </font>
    <font>
      <sz val="10"/>
      <color theme="1"/>
      <name val="Arial"/>
      <family val="2"/>
    </font>
    <font>
      <sz val="10"/>
      <color rgb="FFFF0000"/>
      <name val="Arial"/>
      <family val="2"/>
    </font>
    <font>
      <b/>
      <sz val="11"/>
      <color indexed="8"/>
      <name val="Arial"/>
      <family val="2"/>
    </font>
    <font>
      <sz val="11"/>
      <color indexed="8"/>
      <name val="Arial"/>
      <family val="2"/>
    </font>
    <font>
      <sz val="10"/>
      <color indexed="8"/>
      <name val="Arial"/>
      <family val="2"/>
    </font>
    <font>
      <sz val="11"/>
      <color indexed="8"/>
      <name val="Calibri"/>
      <family val="2"/>
    </font>
  </fonts>
  <fills count="3">
    <fill>
      <patternFill patternType="none"/>
    </fill>
    <fill>
      <patternFill patternType="gray125"/>
    </fill>
    <fill>
      <patternFill patternType="solid">
        <fgColor theme="7" tint="0.59999389629810485"/>
        <bgColor indexed="64"/>
      </patternFill>
    </fill>
  </fills>
  <borders count="37">
    <border>
      <left/>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style="medium">
        <color indexed="8"/>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8"/>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top style="medium">
        <color indexed="8"/>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medium">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8"/>
      </right>
      <top style="thin">
        <color indexed="8"/>
      </top>
      <bottom style="thin">
        <color indexed="8"/>
      </bottom>
      <diagonal/>
    </border>
    <border>
      <left/>
      <right style="medium">
        <color indexed="8"/>
      </right>
      <top style="medium">
        <color indexed="8"/>
      </top>
      <bottom style="medium">
        <color indexed="8"/>
      </bottom>
      <diagonal/>
    </border>
  </borders>
  <cellStyleXfs count="12">
    <xf numFmtId="0" fontId="0" fillId="0" borderId="0"/>
    <xf numFmtId="166" fontId="2" fillId="0" borderId="0" applyFill="0" applyBorder="0" applyAlignment="0" applyProtection="0"/>
    <xf numFmtId="9" fontId="2" fillId="0" borderId="0" applyFill="0" applyBorder="0" applyAlignment="0" applyProtection="0"/>
    <xf numFmtId="0" fontId="2" fillId="0" borderId="0"/>
    <xf numFmtId="165" fontId="2" fillId="0" borderId="0" applyFont="0" applyFill="0" applyBorder="0" applyAlignment="0" applyProtection="0"/>
    <xf numFmtId="0" fontId="1" fillId="0" borderId="0"/>
    <xf numFmtId="173" fontId="21" fillId="0" borderId="0" applyFont="0" applyFill="0" applyBorder="0" applyAlignment="0" applyProtection="0"/>
    <xf numFmtId="173" fontId="2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43" fontId="22" fillId="0" borderId="0" applyFont="0" applyFill="0" applyBorder="0" applyAlignment="0" applyProtection="0"/>
  </cellStyleXfs>
  <cellXfs count="212">
    <xf numFmtId="0" fontId="0" fillId="0" borderId="0" xfId="0"/>
    <xf numFmtId="0" fontId="3" fillId="0" borderId="0" xfId="0" applyFont="1" applyFill="1" applyBorder="1"/>
    <xf numFmtId="166" fontId="3" fillId="0" borderId="0" xfId="1" applyFont="1" applyFill="1" applyBorder="1" applyAlignment="1" applyProtection="1"/>
    <xf numFmtId="0" fontId="4" fillId="0" borderId="0" xfId="0" applyFont="1" applyFill="1" applyBorder="1"/>
    <xf numFmtId="167" fontId="5" fillId="0" borderId="0" xfId="1" applyNumberFormat="1" applyFont="1" applyFill="1" applyBorder="1" applyAlignment="1" applyProtection="1"/>
    <xf numFmtId="0" fontId="5" fillId="0" borderId="0" xfId="0" applyFont="1" applyFill="1" applyBorder="1"/>
    <xf numFmtId="0" fontId="6" fillId="0" borderId="0" xfId="0" applyFont="1" applyFill="1" applyBorder="1"/>
    <xf numFmtId="0" fontId="3" fillId="0" borderId="1" xfId="0" applyFont="1" applyBorder="1"/>
    <xf numFmtId="0" fontId="3" fillId="0" borderId="2" xfId="0" applyFont="1" applyFill="1" applyBorder="1" applyAlignment="1">
      <alignment horizontal="center" vertical="center"/>
    </xf>
    <xf numFmtId="0" fontId="3" fillId="0" borderId="2" xfId="0" applyFont="1" applyFill="1" applyBorder="1" applyAlignment="1">
      <alignment horizontal="center"/>
    </xf>
    <xf numFmtId="166" fontId="3" fillId="0" borderId="2" xfId="1" applyFont="1" applyFill="1" applyBorder="1" applyAlignment="1" applyProtection="1">
      <alignment horizontal="center" vertical="top" wrapText="1"/>
    </xf>
    <xf numFmtId="166" fontId="3" fillId="0" borderId="3" xfId="1" applyFont="1" applyFill="1" applyBorder="1" applyAlignment="1" applyProtection="1">
      <alignment horizontal="center" vertical="top" wrapText="1"/>
    </xf>
    <xf numFmtId="0" fontId="3" fillId="0" borderId="0" xfId="0" applyFont="1" applyFill="1" applyBorder="1" applyAlignment="1">
      <alignment horizontal="center"/>
    </xf>
    <xf numFmtId="0" fontId="3" fillId="0" borderId="4" xfId="0" applyFont="1" applyFill="1" applyBorder="1"/>
    <xf numFmtId="0" fontId="3" fillId="0" borderId="5" xfId="0" applyFont="1" applyFill="1" applyBorder="1"/>
    <xf numFmtId="166" fontId="3" fillId="0" borderId="4" xfId="1" applyFont="1" applyFill="1" applyBorder="1" applyAlignment="1" applyProtection="1"/>
    <xf numFmtId="168" fontId="3" fillId="0" borderId="4" xfId="1" applyNumberFormat="1" applyFont="1" applyFill="1" applyBorder="1" applyAlignment="1" applyProtection="1"/>
    <xf numFmtId="0" fontId="3" fillId="0" borderId="6" xfId="0" applyFont="1" applyFill="1" applyBorder="1"/>
    <xf numFmtId="166" fontId="3" fillId="0" borderId="6" xfId="1" applyNumberFormat="1" applyFont="1" applyFill="1" applyBorder="1" applyAlignment="1" applyProtection="1"/>
    <xf numFmtId="166" fontId="3" fillId="0" borderId="6" xfId="1" applyFont="1" applyFill="1" applyBorder="1" applyAlignment="1" applyProtection="1"/>
    <xf numFmtId="169" fontId="3" fillId="0" borderId="6" xfId="1" applyNumberFormat="1" applyFont="1" applyFill="1" applyBorder="1" applyAlignment="1" applyProtection="1"/>
    <xf numFmtId="0" fontId="7" fillId="0" borderId="6" xfId="0" applyFont="1" applyFill="1" applyBorder="1"/>
    <xf numFmtId="10" fontId="3" fillId="0" borderId="6" xfId="2" applyNumberFormat="1" applyFont="1" applyFill="1" applyBorder="1" applyAlignment="1" applyProtection="1"/>
    <xf numFmtId="10" fontId="3" fillId="0" borderId="4" xfId="2" applyNumberFormat="1" applyFont="1" applyFill="1" applyBorder="1" applyAlignment="1" applyProtection="1"/>
    <xf numFmtId="0" fontId="3" fillId="2" borderId="6" xfId="0" applyFont="1" applyFill="1" applyBorder="1"/>
    <xf numFmtId="4" fontId="3" fillId="2" borderId="6" xfId="2" applyNumberFormat="1" applyFont="1" applyFill="1" applyBorder="1" applyAlignment="1" applyProtection="1"/>
    <xf numFmtId="0" fontId="3" fillId="2" borderId="0" xfId="0" applyFont="1" applyFill="1" applyBorder="1"/>
    <xf numFmtId="0" fontId="3" fillId="0" borderId="7" xfId="0" applyFont="1" applyFill="1" applyBorder="1"/>
    <xf numFmtId="0" fontId="8" fillId="0" borderId="7" xfId="0" applyFont="1" applyFill="1" applyBorder="1"/>
    <xf numFmtId="10" fontId="4" fillId="0" borderId="7" xfId="1" applyNumberFormat="1" applyFont="1" applyFill="1" applyBorder="1" applyAlignment="1" applyProtection="1"/>
    <xf numFmtId="166" fontId="3" fillId="0" borderId="7" xfId="1" applyFont="1" applyFill="1" applyBorder="1" applyAlignment="1" applyProtection="1"/>
    <xf numFmtId="10" fontId="3" fillId="0" borderId="6" xfId="1" applyNumberFormat="1" applyFont="1" applyFill="1" applyBorder="1" applyAlignment="1" applyProtection="1"/>
    <xf numFmtId="10" fontId="3" fillId="0" borderId="6" xfId="1" applyNumberFormat="1" applyFont="1" applyFill="1" applyBorder="1" applyAlignment="1" applyProtection="1">
      <alignment horizontal="right"/>
    </xf>
    <xf numFmtId="166" fontId="3" fillId="0" borderId="6" xfId="1" applyFont="1" applyFill="1" applyBorder="1" applyAlignment="1" applyProtection="1">
      <alignment horizontal="center"/>
    </xf>
    <xf numFmtId="166" fontId="3" fillId="0" borderId="6" xfId="1" applyFont="1" applyFill="1" applyBorder="1"/>
    <xf numFmtId="0" fontId="7" fillId="0" borderId="4" xfId="0" applyFont="1" applyFill="1" applyBorder="1"/>
    <xf numFmtId="0" fontId="3" fillId="0" borderId="6" xfId="0" applyFont="1" applyFill="1" applyBorder="1" applyAlignment="1">
      <alignment horizontal="right"/>
    </xf>
    <xf numFmtId="0" fontId="8" fillId="0" borderId="6" xfId="0" applyFont="1" applyFill="1" applyBorder="1"/>
    <xf numFmtId="166" fontId="3" fillId="0" borderId="4" xfId="1" applyFont="1" applyFill="1" applyBorder="1" applyAlignment="1" applyProtection="1">
      <alignment horizontal="center"/>
    </xf>
    <xf numFmtId="166" fontId="3" fillId="0" borderId="7" xfId="1" applyFont="1" applyFill="1" applyBorder="1" applyAlignment="1" applyProtection="1">
      <alignment horizontal="center"/>
    </xf>
    <xf numFmtId="10" fontId="4" fillId="0" borderId="6" xfId="1" applyNumberFormat="1" applyFont="1" applyFill="1" applyBorder="1" applyAlignment="1" applyProtection="1"/>
    <xf numFmtId="166" fontId="3" fillId="0" borderId="6" xfId="1" applyFont="1" applyFill="1" applyBorder="1" applyAlignment="1" applyProtection="1">
      <alignment horizontal="right"/>
    </xf>
    <xf numFmtId="0" fontId="7" fillId="0" borderId="7" xfId="0" applyFont="1" applyFill="1" applyBorder="1"/>
    <xf numFmtId="0" fontId="8" fillId="0" borderId="8" xfId="0" applyFont="1" applyFill="1" applyBorder="1"/>
    <xf numFmtId="0" fontId="3" fillId="0" borderId="9" xfId="0" applyFont="1" applyFill="1" applyBorder="1"/>
    <xf numFmtId="166" fontId="3" fillId="0" borderId="9" xfId="1" applyFont="1" applyFill="1" applyBorder="1" applyAlignment="1" applyProtection="1"/>
    <xf numFmtId="0" fontId="7" fillId="0" borderId="9" xfId="0" applyFont="1" applyFill="1" applyBorder="1"/>
    <xf numFmtId="166" fontId="3" fillId="0" borderId="9" xfId="1" applyFont="1" applyFill="1" applyBorder="1"/>
    <xf numFmtId="0" fontId="3" fillId="0" borderId="8" xfId="0" applyFont="1" applyFill="1" applyBorder="1"/>
    <xf numFmtId="0" fontId="3" fillId="0" borderId="10" xfId="0" applyFont="1" applyFill="1" applyBorder="1"/>
    <xf numFmtId="166" fontId="3" fillId="0" borderId="10" xfId="1" applyFont="1" applyFill="1" applyBorder="1" applyAlignment="1">
      <alignment horizontal="center"/>
    </xf>
    <xf numFmtId="166" fontId="3" fillId="0" borderId="10" xfId="1" applyFont="1" applyFill="1" applyBorder="1"/>
    <xf numFmtId="10" fontId="3" fillId="0" borderId="10" xfId="0" applyNumberFormat="1" applyFont="1" applyFill="1" applyBorder="1"/>
    <xf numFmtId="10" fontId="3" fillId="0" borderId="10" xfId="0" applyNumberFormat="1" applyFont="1" applyFill="1" applyBorder="1" applyAlignment="1">
      <alignment horizontal="right"/>
    </xf>
    <xf numFmtId="10" fontId="3" fillId="0" borderId="10" xfId="1" applyNumberFormat="1" applyFont="1" applyFill="1" applyBorder="1"/>
    <xf numFmtId="0" fontId="3" fillId="0" borderId="11" xfId="0" applyFont="1" applyFill="1" applyBorder="1"/>
    <xf numFmtId="166" fontId="3" fillId="0" borderId="11" xfId="1" applyFont="1" applyFill="1" applyBorder="1" applyAlignment="1" applyProtection="1">
      <alignment horizontal="center"/>
    </xf>
    <xf numFmtId="0" fontId="7" fillId="0" borderId="11" xfId="0" applyFont="1" applyFill="1" applyBorder="1"/>
    <xf numFmtId="166" fontId="3" fillId="0" borderId="11" xfId="1" applyFont="1" applyFill="1" applyBorder="1" applyAlignment="1" applyProtection="1"/>
    <xf numFmtId="0" fontId="3" fillId="0" borderId="1" xfId="0" applyFont="1" applyFill="1" applyBorder="1"/>
    <xf numFmtId="0" fontId="3" fillId="0" borderId="3" xfId="0" applyFont="1" applyFill="1" applyBorder="1"/>
    <xf numFmtId="0" fontId="3" fillId="0" borderId="12" xfId="0" applyFont="1" applyFill="1" applyBorder="1"/>
    <xf numFmtId="170" fontId="4" fillId="0" borderId="4" xfId="1" applyNumberFormat="1" applyFont="1" applyFill="1" applyBorder="1" applyAlignment="1" applyProtection="1">
      <alignment horizontal="center"/>
    </xf>
    <xf numFmtId="170" fontId="9" fillId="0" borderId="4" xfId="1" applyNumberFormat="1" applyFont="1" applyFill="1" applyBorder="1" applyAlignment="1" applyProtection="1">
      <alignment horizontal="center"/>
    </xf>
    <xf numFmtId="170" fontId="4" fillId="0" borderId="6" xfId="1" applyNumberFormat="1" applyFont="1" applyFill="1" applyBorder="1" applyAlignment="1" applyProtection="1">
      <alignment horizontal="right"/>
    </xf>
    <xf numFmtId="170" fontId="3" fillId="0" borderId="6" xfId="1" applyNumberFormat="1" applyFont="1" applyFill="1" applyBorder="1" applyAlignment="1" applyProtection="1">
      <alignment horizontal="right"/>
    </xf>
    <xf numFmtId="0" fontId="7" fillId="0" borderId="5" xfId="0" applyFont="1" applyFill="1" applyBorder="1"/>
    <xf numFmtId="170" fontId="3" fillId="0" borderId="6" xfId="1" applyNumberFormat="1" applyFont="1" applyFill="1" applyBorder="1" applyAlignment="1" applyProtection="1"/>
    <xf numFmtId="170" fontId="4" fillId="0" borderId="5" xfId="1" applyNumberFormat="1" applyFont="1" applyFill="1" applyBorder="1" applyAlignment="1" applyProtection="1">
      <alignment horizontal="center" wrapText="1"/>
    </xf>
    <xf numFmtId="0" fontId="9" fillId="0" borderId="5" xfId="0" applyFont="1" applyFill="1" applyBorder="1" applyAlignment="1">
      <alignment horizontal="center" wrapText="1"/>
    </xf>
    <xf numFmtId="164" fontId="4" fillId="0" borderId="5" xfId="1" applyNumberFormat="1" applyFont="1" applyFill="1" applyBorder="1" applyAlignment="1" applyProtection="1">
      <alignment horizontal="center" wrapText="1"/>
    </xf>
    <xf numFmtId="166" fontId="3" fillId="0" borderId="5" xfId="1" applyFont="1" applyFill="1" applyBorder="1" applyAlignment="1" applyProtection="1"/>
    <xf numFmtId="0" fontId="7" fillId="0" borderId="0" xfId="0" applyFont="1" applyFill="1" applyBorder="1"/>
    <xf numFmtId="0" fontId="4" fillId="0" borderId="0" xfId="0" applyFont="1" applyFill="1" applyBorder="1" applyAlignment="1">
      <alignment horizontal="right"/>
    </xf>
    <xf numFmtId="0" fontId="3" fillId="0" borderId="0" xfId="0" applyFont="1" applyFill="1" applyAlignment="1">
      <alignment horizontal="right"/>
    </xf>
    <xf numFmtId="171" fontId="3" fillId="0" borderId="0" xfId="0" applyNumberFormat="1" applyFont="1" applyFill="1" applyBorder="1"/>
    <xf numFmtId="172" fontId="3" fillId="0" borderId="0" xfId="1" quotePrefix="1" applyNumberFormat="1" applyFont="1" applyFill="1" applyBorder="1" applyAlignment="1" applyProtection="1">
      <alignment horizontal="right"/>
    </xf>
    <xf numFmtId="0" fontId="3" fillId="0" borderId="0" xfId="0" applyFont="1" applyFill="1" applyBorder="1" applyAlignment="1">
      <alignment vertical="top" wrapText="1"/>
    </xf>
    <xf numFmtId="0" fontId="4" fillId="0" borderId="4" xfId="0" applyFont="1" applyFill="1" applyBorder="1"/>
    <xf numFmtId="0" fontId="3" fillId="0" borderId="14" xfId="0" applyFont="1" applyFill="1" applyBorder="1"/>
    <xf numFmtId="166" fontId="3" fillId="0" borderId="12" xfId="1" applyFont="1" applyFill="1" applyBorder="1" applyAlignment="1" applyProtection="1"/>
    <xf numFmtId="169" fontId="3" fillId="0" borderId="13" xfId="1" applyNumberFormat="1" applyFont="1" applyFill="1" applyBorder="1" applyAlignment="1" applyProtection="1"/>
    <xf numFmtId="0" fontId="10" fillId="0" borderId="0" xfId="3" applyFont="1" applyFill="1"/>
    <xf numFmtId="0" fontId="11" fillId="0" borderId="0" xfId="3" applyFont="1" applyFill="1"/>
    <xf numFmtId="0" fontId="12" fillId="0" borderId="0" xfId="3" applyFont="1" applyFill="1"/>
    <xf numFmtId="165" fontId="12" fillId="0" borderId="0" xfId="4" applyFont="1" applyFill="1"/>
    <xf numFmtId="0" fontId="11" fillId="0" borderId="0" xfId="3" applyFont="1" applyFill="1" applyAlignment="1"/>
    <xf numFmtId="0" fontId="11" fillId="0" borderId="0" xfId="3" applyFont="1" applyFill="1" applyAlignment="1">
      <alignment horizontal="left"/>
    </xf>
    <xf numFmtId="0" fontId="11" fillId="0" borderId="15" xfId="3" applyFont="1" applyFill="1" applyBorder="1" applyAlignment="1">
      <alignment horizontal="center" vertical="center" wrapText="1"/>
    </xf>
    <xf numFmtId="0" fontId="11" fillId="0" borderId="16" xfId="3" applyFont="1" applyFill="1" applyBorder="1" applyAlignment="1">
      <alignment horizontal="center" vertical="center" wrapText="1"/>
    </xf>
    <xf numFmtId="165" fontId="11" fillId="0" borderId="16" xfId="4" applyFont="1" applyFill="1" applyBorder="1" applyAlignment="1">
      <alignment horizontal="center" vertical="center" wrapText="1"/>
    </xf>
    <xf numFmtId="165" fontId="11" fillId="0" borderId="17" xfId="4" applyFont="1" applyFill="1" applyBorder="1" applyAlignment="1">
      <alignment horizontal="center" vertical="center" wrapText="1"/>
    </xf>
    <xf numFmtId="0" fontId="11" fillId="0" borderId="18" xfId="3" applyFont="1" applyFill="1" applyBorder="1" applyAlignment="1">
      <alignment horizontal="center" vertical="center" wrapText="1"/>
    </xf>
    <xf numFmtId="0" fontId="13" fillId="0" borderId="19" xfId="3" applyFont="1" applyFill="1" applyBorder="1" applyAlignment="1">
      <alignment horizontal="left"/>
    </xf>
    <xf numFmtId="0" fontId="11" fillId="0" borderId="20" xfId="3" applyFont="1" applyFill="1" applyBorder="1" applyAlignment="1">
      <alignment horizontal="center" vertical="center" wrapText="1"/>
    </xf>
    <xf numFmtId="165" fontId="11" fillId="0" borderId="20" xfId="4" applyFont="1" applyFill="1" applyBorder="1" applyAlignment="1">
      <alignment horizontal="center" vertical="center" wrapText="1"/>
    </xf>
    <xf numFmtId="165" fontId="11" fillId="0" borderId="21" xfId="4" applyFont="1" applyFill="1" applyBorder="1" applyAlignment="1">
      <alignment horizontal="center" vertical="center" wrapText="1"/>
    </xf>
    <xf numFmtId="0" fontId="13" fillId="0" borderId="0" xfId="3" applyFont="1" applyFill="1"/>
    <xf numFmtId="0" fontId="13" fillId="0" borderId="22" xfId="3" applyFont="1" applyFill="1" applyBorder="1"/>
    <xf numFmtId="165" fontId="13" fillId="0" borderId="19" xfId="4" applyFont="1" applyFill="1" applyBorder="1"/>
    <xf numFmtId="165" fontId="13" fillId="0" borderId="23" xfId="4" applyFont="1" applyFill="1" applyBorder="1"/>
    <xf numFmtId="4" fontId="13" fillId="0" borderId="0" xfId="3" applyNumberFormat="1" applyFont="1" applyFill="1"/>
    <xf numFmtId="0" fontId="13" fillId="0" borderId="19" xfId="3" applyFont="1" applyFill="1" applyBorder="1"/>
    <xf numFmtId="0" fontId="12" fillId="0" borderId="22" xfId="3" applyFont="1" applyFill="1" applyBorder="1"/>
    <xf numFmtId="0" fontId="12" fillId="0" borderId="19" xfId="3" applyFont="1" applyFill="1" applyBorder="1" applyAlignment="1">
      <alignment horizontal="left"/>
    </xf>
    <xf numFmtId="0" fontId="12" fillId="0" borderId="19" xfId="3" applyFont="1" applyFill="1" applyBorder="1"/>
    <xf numFmtId="165" fontId="12" fillId="0" borderId="19" xfId="4" applyFont="1" applyFill="1" applyBorder="1"/>
    <xf numFmtId="0" fontId="14" fillId="0" borderId="24" xfId="3" applyFont="1" applyFill="1" applyBorder="1"/>
    <xf numFmtId="0" fontId="13" fillId="0" borderId="25" xfId="3" applyFont="1" applyFill="1" applyBorder="1" applyAlignment="1">
      <alignment horizontal="left"/>
    </xf>
    <xf numFmtId="0" fontId="13" fillId="0" borderId="25" xfId="3" applyFont="1" applyFill="1" applyBorder="1"/>
    <xf numFmtId="165" fontId="13" fillId="0" borderId="25" xfId="4" applyFont="1" applyFill="1" applyBorder="1"/>
    <xf numFmtId="165" fontId="13" fillId="0" borderId="26" xfId="4" applyFont="1" applyFill="1" applyBorder="1"/>
    <xf numFmtId="0" fontId="14" fillId="0" borderId="0" xfId="3" applyFont="1" applyFill="1"/>
    <xf numFmtId="165" fontId="13" fillId="0" borderId="0" xfId="4" applyFont="1" applyFill="1"/>
    <xf numFmtId="0" fontId="15" fillId="0" borderId="0" xfId="0" applyFont="1" applyFill="1" applyBorder="1"/>
    <xf numFmtId="0" fontId="0" fillId="0" borderId="0" xfId="0" applyFont="1" applyFill="1" applyBorder="1"/>
    <xf numFmtId="166" fontId="0" fillId="0" borderId="0" xfId="1" applyFont="1" applyFill="1" applyBorder="1" applyAlignment="1" applyProtection="1"/>
    <xf numFmtId="0" fontId="0" fillId="0" borderId="0" xfId="0" applyFont="1" applyFill="1"/>
    <xf numFmtId="166" fontId="16" fillId="0" borderId="0" xfId="1" applyFont="1" applyFill="1" applyBorder="1" applyAlignment="1" applyProtection="1"/>
    <xf numFmtId="0" fontId="3" fillId="0" borderId="0" xfId="0" applyFont="1" applyFill="1" applyBorder="1" applyAlignment="1">
      <alignment horizontal="left"/>
    </xf>
    <xf numFmtId="0" fontId="3" fillId="0" borderId="0" xfId="0" applyFont="1" applyFill="1" applyBorder="1" applyAlignment="1">
      <alignment vertical="top"/>
    </xf>
    <xf numFmtId="0" fontId="4" fillId="0" borderId="27" xfId="0" applyFont="1" applyFill="1" applyBorder="1" applyAlignment="1">
      <alignment horizontal="left"/>
    </xf>
    <xf numFmtId="0" fontId="4" fillId="0" borderId="27" xfId="0" applyFont="1" applyFill="1" applyBorder="1" applyAlignment="1">
      <alignment horizontal="center"/>
    </xf>
    <xf numFmtId="166" fontId="3" fillId="0" borderId="0" xfId="0" applyNumberFormat="1" applyFont="1" applyFill="1" applyBorder="1" applyAlignment="1">
      <alignment horizontal="right"/>
    </xf>
    <xf numFmtId="167" fontId="3" fillId="0" borderId="0" xfId="1" applyNumberFormat="1" applyFont="1" applyFill="1" applyBorder="1" applyAlignment="1" applyProtection="1">
      <alignment horizontal="right"/>
    </xf>
    <xf numFmtId="0" fontId="3" fillId="0" borderId="28" xfId="0" applyFont="1" applyFill="1" applyBorder="1" applyAlignment="1">
      <alignment horizontal="left"/>
    </xf>
    <xf numFmtId="0" fontId="3" fillId="0" borderId="28" xfId="0" applyFont="1" applyFill="1" applyBorder="1" applyAlignment="1">
      <alignment horizontal="center"/>
    </xf>
    <xf numFmtId="4" fontId="3" fillId="0" borderId="28" xfId="0" applyNumberFormat="1" applyFont="1" applyFill="1" applyBorder="1" applyAlignment="1">
      <alignment horizontal="center"/>
    </xf>
    <xf numFmtId="0" fontId="3" fillId="0" borderId="0" xfId="0" applyFont="1" applyFill="1" applyBorder="1" applyAlignment="1"/>
    <xf numFmtId="4" fontId="3" fillId="0" borderId="0" xfId="0" applyNumberFormat="1" applyFont="1" applyFill="1" applyBorder="1" applyAlignment="1"/>
    <xf numFmtId="0" fontId="0" fillId="0" borderId="0" xfId="0" applyFont="1" applyFill="1" applyAlignment="1">
      <alignment horizontal="left"/>
    </xf>
    <xf numFmtId="166" fontId="4" fillId="0" borderId="0" xfId="1" applyFont="1" applyFill="1" applyBorder="1" applyAlignment="1" applyProtection="1"/>
    <xf numFmtId="166" fontId="7" fillId="0" borderId="0" xfId="1" applyFont="1" applyFill="1" applyBorder="1" applyAlignment="1" applyProtection="1"/>
    <xf numFmtId="0" fontId="17" fillId="0" borderId="0" xfId="0" applyFont="1" applyFill="1" applyBorder="1"/>
    <xf numFmtId="0" fontId="18" fillId="0" borderId="0" xfId="0" applyFont="1" applyFill="1" applyBorder="1"/>
    <xf numFmtId="0" fontId="0" fillId="0" borderId="0" xfId="0" applyFill="1" applyBorder="1"/>
    <xf numFmtId="0" fontId="0" fillId="0" borderId="0" xfId="0" applyNumberFormat="1" applyFill="1" applyBorder="1"/>
    <xf numFmtId="1" fontId="0" fillId="0" borderId="0" xfId="0" applyNumberFormat="1" applyFont="1" applyFill="1" applyBorder="1"/>
    <xf numFmtId="0" fontId="3" fillId="0" borderId="0" xfId="0" applyFont="1"/>
    <xf numFmtId="0" fontId="7" fillId="0" borderId="0" xfId="5" applyFont="1"/>
    <xf numFmtId="0" fontId="19" fillId="0" borderId="0" xfId="0" applyFont="1" applyFill="1"/>
    <xf numFmtId="0" fontId="3" fillId="0" borderId="0" xfId="0" applyFont="1" applyFill="1"/>
    <xf numFmtId="0" fontId="19" fillId="0" borderId="0" xfId="0" applyFont="1"/>
    <xf numFmtId="0" fontId="19" fillId="0" borderId="28" xfId="0" applyFont="1" applyFill="1" applyBorder="1"/>
    <xf numFmtId="0" fontId="19" fillId="0" borderId="28" xfId="0" applyFont="1" applyFill="1" applyBorder="1" applyAlignment="1">
      <alignment wrapText="1"/>
    </xf>
    <xf numFmtId="0" fontId="19" fillId="0" borderId="0" xfId="5" applyFont="1"/>
    <xf numFmtId="0" fontId="7" fillId="0" borderId="0" xfId="5" applyFont="1" applyFill="1"/>
    <xf numFmtId="4" fontId="7" fillId="0" borderId="0" xfId="5" applyNumberFormat="1" applyFont="1" applyFill="1"/>
    <xf numFmtId="0" fontId="19" fillId="0" borderId="0" xfId="5" applyFont="1" applyFill="1"/>
    <xf numFmtId="4" fontId="16" fillId="0" borderId="0" xfId="5" applyNumberFormat="1" applyFont="1" applyFill="1"/>
    <xf numFmtId="0" fontId="20" fillId="0" borderId="0" xfId="0" applyFont="1" applyFill="1"/>
    <xf numFmtId="0" fontId="20" fillId="0" borderId="0" xfId="5" applyFont="1" applyFill="1"/>
    <xf numFmtId="4" fontId="20" fillId="0" borderId="0" xfId="5" applyNumberFormat="1" applyFont="1" applyFill="1"/>
    <xf numFmtId="43" fontId="3" fillId="0" borderId="0" xfId="0" applyNumberFormat="1" applyFont="1" applyFill="1"/>
    <xf numFmtId="0" fontId="19" fillId="0" borderId="28" xfId="0" applyFont="1" applyFill="1" applyBorder="1" applyAlignment="1">
      <alignment horizontal="center" vertical="center" wrapText="1"/>
    </xf>
    <xf numFmtId="0" fontId="19" fillId="0" borderId="0" xfId="0" applyFont="1" applyFill="1" applyAlignment="1">
      <alignment horizontal="right"/>
    </xf>
    <xf numFmtId="0" fontId="3" fillId="0" borderId="28" xfId="0" applyFont="1" applyFill="1" applyBorder="1" applyAlignment="1"/>
    <xf numFmtId="0" fontId="3" fillId="0" borderId="0" xfId="0" applyFont="1" applyFill="1" applyAlignment="1">
      <alignment wrapText="1"/>
    </xf>
    <xf numFmtId="0" fontId="3" fillId="0" borderId="28" xfId="0" applyFont="1" applyFill="1" applyBorder="1"/>
    <xf numFmtId="0" fontId="20" fillId="0" borderId="0" xfId="0" applyFont="1" applyFill="1" applyBorder="1" applyAlignment="1">
      <alignment horizontal="center"/>
    </xf>
    <xf numFmtId="0" fontId="15" fillId="0" borderId="0" xfId="9" applyFont="1"/>
    <xf numFmtId="0" fontId="2" fillId="0" borderId="0" xfId="9"/>
    <xf numFmtId="0" fontId="15" fillId="0" borderId="0" xfId="9" applyFont="1" applyAlignment="1">
      <alignment horizontal="right"/>
    </xf>
    <xf numFmtId="0" fontId="15" fillId="0" borderId="0" xfId="9" applyFont="1" applyBorder="1"/>
    <xf numFmtId="0" fontId="15" fillId="0" borderId="0" xfId="9" applyFont="1" applyFill="1"/>
    <xf numFmtId="0" fontId="15" fillId="0" borderId="33" xfId="10" applyFont="1" applyBorder="1" applyAlignment="1">
      <alignment horizontal="center" wrapText="1"/>
    </xf>
    <xf numFmtId="0" fontId="0" fillId="0" borderId="33" xfId="9" applyFont="1" applyBorder="1" applyAlignment="1">
      <alignment horizontal="center"/>
    </xf>
    <xf numFmtId="0" fontId="0" fillId="0" borderId="28" xfId="9" applyFont="1" applyBorder="1" applyAlignment="1">
      <alignment horizontal="center"/>
    </xf>
    <xf numFmtId="0" fontId="2" fillId="0" borderId="0" xfId="9" applyFill="1"/>
    <xf numFmtId="0" fontId="0" fillId="0" borderId="33" xfId="9" applyFont="1" applyFill="1" applyBorder="1" applyAlignment="1">
      <alignment horizontal="left"/>
    </xf>
    <xf numFmtId="0" fontId="0" fillId="0" borderId="33" xfId="9" applyFont="1" applyFill="1" applyBorder="1" applyAlignment="1">
      <alignment horizontal="center"/>
    </xf>
    <xf numFmtId="0" fontId="0" fillId="0" borderId="33" xfId="9" applyFont="1" applyBorder="1" applyAlignment="1">
      <alignment horizontal="left"/>
    </xf>
    <xf numFmtId="0" fontId="2" fillId="0" borderId="34" xfId="9" applyFont="1" applyBorder="1" applyAlignment="1">
      <alignment horizontal="center"/>
    </xf>
    <xf numFmtId="0" fontId="0" fillId="0" borderId="33" xfId="9" applyFont="1" applyBorder="1"/>
    <xf numFmtId="0" fontId="2" fillId="0" borderId="33" xfId="9" applyFill="1" applyBorder="1" applyAlignment="1">
      <alignment horizontal="center"/>
    </xf>
    <xf numFmtId="4" fontId="2" fillId="0" borderId="33" xfId="9" applyNumberFormat="1" applyBorder="1"/>
    <xf numFmtId="10" fontId="2" fillId="0" borderId="33" xfId="9" applyNumberFormat="1" applyBorder="1"/>
    <xf numFmtId="3" fontId="0" fillId="0" borderId="33" xfId="9" applyNumberFormat="1" applyFont="1" applyFill="1" applyBorder="1"/>
    <xf numFmtId="169" fontId="2" fillId="0" borderId="28" xfId="11" applyNumberFormat="1" applyFont="1" applyFill="1" applyBorder="1" applyAlignment="1" applyProtection="1">
      <alignment horizontal="center"/>
    </xf>
    <xf numFmtId="10" fontId="0" fillId="0" borderId="33" xfId="2" applyNumberFormat="1" applyFont="1" applyFill="1" applyBorder="1" applyAlignment="1" applyProtection="1">
      <alignment horizontal="center"/>
    </xf>
    <xf numFmtId="174" fontId="2" fillId="0" borderId="0" xfId="9" applyNumberFormat="1" applyFill="1"/>
    <xf numFmtId="3" fontId="0" fillId="0" borderId="33" xfId="9" applyNumberFormat="1" applyFont="1" applyBorder="1"/>
    <xf numFmtId="0" fontId="2" fillId="0" borderId="28" xfId="9" applyFont="1" applyBorder="1" applyAlignment="1">
      <alignment horizontal="center"/>
    </xf>
    <xf numFmtId="175" fontId="2" fillId="0" borderId="33" xfId="9" applyNumberFormat="1" applyBorder="1" applyAlignment="1">
      <alignment horizontal="center"/>
    </xf>
    <xf numFmtId="2" fontId="2" fillId="0" borderId="33" xfId="9" applyNumberFormat="1" applyBorder="1" applyAlignment="1">
      <alignment horizontal="center"/>
    </xf>
    <xf numFmtId="0" fontId="0" fillId="0" borderId="0" xfId="9" applyFont="1"/>
    <xf numFmtId="171" fontId="2" fillId="0" borderId="0" xfId="0" applyNumberFormat="1" applyFont="1" applyFill="1" applyBorder="1" applyAlignment="1"/>
    <xf numFmtId="0" fontId="0" fillId="0" borderId="0" xfId="0" applyFill="1" applyBorder="1" applyAlignment="1"/>
    <xf numFmtId="174" fontId="2" fillId="0" borderId="0" xfId="9" applyNumberFormat="1"/>
    <xf numFmtId="174" fontId="0" fillId="0" borderId="0" xfId="9" applyNumberFormat="1" applyFont="1"/>
    <xf numFmtId="0" fontId="17" fillId="0" borderId="33" xfId="9" applyFont="1" applyBorder="1" applyAlignment="1">
      <alignment horizontal="left"/>
    </xf>
    <xf numFmtId="3" fontId="17" fillId="0" borderId="33" xfId="9" applyNumberFormat="1" applyFont="1" applyBorder="1"/>
    <xf numFmtId="10" fontId="17" fillId="0" borderId="35" xfId="2" applyNumberFormat="1" applyFont="1" applyFill="1" applyBorder="1" applyAlignment="1" applyProtection="1">
      <alignment horizontal="center"/>
    </xf>
    <xf numFmtId="166" fontId="3" fillId="0" borderId="14" xfId="1" applyFont="1" applyFill="1" applyBorder="1" applyAlignment="1" applyProtection="1"/>
    <xf numFmtId="166" fontId="3" fillId="0" borderId="36" xfId="1" applyFont="1" applyFill="1" applyBorder="1" applyAlignment="1" applyProtection="1"/>
    <xf numFmtId="172" fontId="3" fillId="0" borderId="0" xfId="1" applyNumberFormat="1" applyFont="1" applyFill="1" applyBorder="1" applyAlignment="1" applyProtection="1">
      <alignment horizontal="right"/>
    </xf>
    <xf numFmtId="0" fontId="0" fillId="0" borderId="28" xfId="9" applyFont="1" applyFill="1" applyBorder="1" applyAlignment="1">
      <alignment horizontal="center"/>
    </xf>
    <xf numFmtId="0" fontId="7" fillId="0" borderId="0" xfId="0" applyFont="1" applyFill="1" applyBorder="1" applyAlignment="1">
      <alignment horizontal="left"/>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15" fillId="0" borderId="33" xfId="10" applyFont="1" applyBorder="1" applyAlignment="1">
      <alignment horizontal="center" vertical="top" wrapText="1"/>
    </xf>
    <xf numFmtId="0" fontId="15" fillId="0" borderId="33" xfId="10" applyFont="1" applyBorder="1" applyAlignment="1">
      <alignment horizontal="center" vertical="top"/>
    </xf>
    <xf numFmtId="0" fontId="15" fillId="0" borderId="33" xfId="10" applyFont="1" applyBorder="1" applyAlignment="1">
      <alignment horizontal="center" wrapText="1"/>
    </xf>
    <xf numFmtId="0" fontId="3" fillId="0" borderId="32" xfId="0" applyFont="1" applyFill="1" applyBorder="1" applyAlignment="1">
      <alignment horizontal="left" wrapText="1"/>
    </xf>
    <xf numFmtId="0" fontId="19" fillId="0" borderId="28" xfId="0" applyFont="1" applyFill="1" applyBorder="1" applyAlignment="1">
      <alignment horizontal="center"/>
    </xf>
    <xf numFmtId="0" fontId="19" fillId="0" borderId="0" xfId="0" applyFont="1" applyAlignment="1">
      <alignment wrapText="1"/>
    </xf>
    <xf numFmtId="0" fontId="3" fillId="0" borderId="0" xfId="0" applyFont="1" applyAlignment="1">
      <alignment wrapText="1"/>
    </xf>
    <xf numFmtId="0" fontId="19" fillId="0" borderId="29" xfId="0" applyFont="1" applyFill="1" applyBorder="1" applyAlignment="1">
      <alignment horizontal="center"/>
    </xf>
    <xf numFmtId="0" fontId="19" fillId="0" borderId="30" xfId="0" applyFont="1" applyFill="1" applyBorder="1" applyAlignment="1">
      <alignment horizontal="center"/>
    </xf>
    <xf numFmtId="0" fontId="19" fillId="0" borderId="31" xfId="0" applyFont="1" applyFill="1" applyBorder="1" applyAlignment="1">
      <alignment horizontal="center"/>
    </xf>
    <xf numFmtId="0" fontId="3" fillId="0" borderId="0" xfId="0" applyFont="1" applyFill="1" applyAlignment="1">
      <alignment horizontal="left" wrapText="1"/>
    </xf>
    <xf numFmtId="0" fontId="20" fillId="0" borderId="28" xfId="0" applyFont="1" applyFill="1" applyBorder="1" applyAlignment="1">
      <alignment horizontal="center"/>
    </xf>
  </cellXfs>
  <cellStyles count="12">
    <cellStyle name="Comma" xfId="1" builtinId="3"/>
    <cellStyle name="Comma 2" xfId="4"/>
    <cellStyle name="Comma 2 2" xfId="11"/>
    <cellStyle name="Comma 5" xfId="8"/>
    <cellStyle name="Comma 5 2" xfId="7"/>
    <cellStyle name="Comma 7 2" xfId="6"/>
    <cellStyle name="Normal" xfId="0" builtinId="0"/>
    <cellStyle name="Normal 2 2" xfId="3"/>
    <cellStyle name="Normal 3 2" xfId="5"/>
    <cellStyle name="Normal_~4379501" xfId="10"/>
    <cellStyle name="Normal_Half yearly-NEW FORMAT_September 2009" xfId="9"/>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U163"/>
  <sheetViews>
    <sheetView showGridLines="0" tabSelected="1" zoomScale="85" zoomScaleNormal="85" workbookViewId="0">
      <pane xSplit="3" ySplit="5" topLeftCell="D6" activePane="bottomRight" state="frozen"/>
      <selection activeCell="B3" sqref="B3"/>
      <selection pane="topRight" activeCell="B3" sqref="B3"/>
      <selection pane="bottomLeft" activeCell="B3" sqref="B3"/>
      <selection pane="bottomRight" activeCell="D6" sqref="D6"/>
    </sheetView>
  </sheetViews>
  <sheetFormatPr defaultColWidth="9.140625" defaultRowHeight="14.25"/>
  <cols>
    <col min="1" max="1" width="11.5703125" style="1" customWidth="1"/>
    <col min="2" max="2" width="81.28515625" style="1" customWidth="1"/>
    <col min="3" max="3" width="15.140625" style="1" bestFit="1" customWidth="1"/>
    <col min="4" max="4" width="20.42578125" style="1" customWidth="1"/>
    <col min="5" max="5" width="20.42578125" style="2" customWidth="1"/>
    <col min="6" max="8" width="20.42578125" style="1" customWidth="1"/>
    <col min="9" max="13" width="20.42578125" style="2" customWidth="1"/>
    <col min="14" max="17" width="20.42578125" style="1" customWidth="1"/>
    <col min="18" max="18" width="20.140625" style="1" customWidth="1"/>
    <col min="19" max="19" width="25.85546875" style="1" customWidth="1"/>
    <col min="20" max="20" width="26.28515625" style="1" customWidth="1"/>
    <col min="21" max="21" width="24.7109375" style="1" customWidth="1"/>
    <col min="22" max="16384" width="9.140625" style="1"/>
  </cols>
  <sheetData>
    <row r="1" spans="1:21">
      <c r="D1" s="2"/>
      <c r="F1" s="2"/>
      <c r="G1" s="2"/>
      <c r="M1" s="2" t="s">
        <v>0</v>
      </c>
      <c r="N1" s="2"/>
      <c r="P1" s="2"/>
      <c r="Q1" s="2"/>
      <c r="R1" s="2"/>
      <c r="S1" s="2"/>
      <c r="T1" s="2"/>
      <c r="U1" s="2"/>
    </row>
    <row r="2" spans="1:21" ht="15">
      <c r="B2" s="3" t="s">
        <v>1</v>
      </c>
      <c r="D2" s="2"/>
      <c r="F2" s="2"/>
      <c r="G2" s="2"/>
      <c r="N2" s="2"/>
      <c r="P2" s="2"/>
      <c r="Q2" s="2"/>
      <c r="R2" s="2"/>
      <c r="S2" s="2"/>
      <c r="T2" s="2"/>
      <c r="U2" s="2"/>
    </row>
    <row r="3" spans="1:21" ht="15">
      <c r="B3" s="3" t="s">
        <v>269</v>
      </c>
      <c r="D3" s="4" t="s">
        <v>2</v>
      </c>
      <c r="E3" s="4" t="s">
        <v>2</v>
      </c>
      <c r="F3" s="4" t="s">
        <v>2</v>
      </c>
      <c r="G3" s="4" t="s">
        <v>2</v>
      </c>
      <c r="H3" s="5" t="s">
        <v>2</v>
      </c>
      <c r="I3" s="4" t="s">
        <v>2</v>
      </c>
      <c r="J3" s="4" t="s">
        <v>3</v>
      </c>
      <c r="K3" s="4" t="s">
        <v>3</v>
      </c>
      <c r="L3" s="4" t="s">
        <v>3</v>
      </c>
      <c r="M3" s="4" t="s">
        <v>3</v>
      </c>
      <c r="N3" s="4" t="s">
        <v>3</v>
      </c>
      <c r="O3" s="4" t="s">
        <v>3</v>
      </c>
      <c r="P3" s="4" t="s">
        <v>3</v>
      </c>
      <c r="Q3" s="4" t="s">
        <v>3</v>
      </c>
      <c r="R3" s="4" t="s">
        <v>4</v>
      </c>
      <c r="S3" s="4" t="s">
        <v>4</v>
      </c>
      <c r="T3" s="4" t="s">
        <v>4</v>
      </c>
      <c r="U3" s="4" t="s">
        <v>4</v>
      </c>
    </row>
    <row r="4" spans="1:21" s="6" customFormat="1" ht="15" thickBot="1">
      <c r="D4" s="4" t="s">
        <v>5</v>
      </c>
      <c r="E4" s="4" t="s">
        <v>7</v>
      </c>
      <c r="F4" s="4" t="s">
        <v>6</v>
      </c>
      <c r="G4" s="4" t="s">
        <v>8</v>
      </c>
      <c r="H4" s="5" t="s">
        <v>9</v>
      </c>
      <c r="I4" s="4" t="s">
        <v>10</v>
      </c>
      <c r="J4" s="4" t="s">
        <v>11</v>
      </c>
      <c r="K4" s="4" t="s">
        <v>12</v>
      </c>
      <c r="L4" s="4" t="s">
        <v>14</v>
      </c>
      <c r="M4" s="4" t="s">
        <v>13</v>
      </c>
      <c r="N4" s="4" t="s">
        <v>15</v>
      </c>
      <c r="O4" s="5" t="s">
        <v>16</v>
      </c>
      <c r="P4" s="4" t="s">
        <v>17</v>
      </c>
      <c r="Q4" s="4" t="s">
        <v>18</v>
      </c>
      <c r="R4" s="4" t="s">
        <v>19</v>
      </c>
      <c r="S4" s="5" t="s">
        <v>20</v>
      </c>
      <c r="T4" s="4" t="s">
        <v>21</v>
      </c>
      <c r="U4" s="4" t="s">
        <v>22</v>
      </c>
    </row>
    <row r="5" spans="1:21" s="12" customFormat="1" ht="43.5" thickBot="1">
      <c r="A5" s="7"/>
      <c r="B5" s="8"/>
      <c r="C5" s="9"/>
      <c r="D5" s="10" t="s">
        <v>23</v>
      </c>
      <c r="E5" s="10" t="s">
        <v>25</v>
      </c>
      <c r="F5" s="10" t="s">
        <v>24</v>
      </c>
      <c r="G5" s="10" t="s">
        <v>26</v>
      </c>
      <c r="H5" s="10" t="s">
        <v>27</v>
      </c>
      <c r="I5" s="10" t="s">
        <v>28</v>
      </c>
      <c r="J5" s="10" t="s">
        <v>29</v>
      </c>
      <c r="K5" s="10" t="s">
        <v>30</v>
      </c>
      <c r="L5" s="10" t="s">
        <v>32</v>
      </c>
      <c r="M5" s="10" t="s">
        <v>31</v>
      </c>
      <c r="N5" s="10" t="s">
        <v>33</v>
      </c>
      <c r="O5" s="10" t="s">
        <v>34</v>
      </c>
      <c r="P5" s="10" t="s">
        <v>35</v>
      </c>
      <c r="Q5" s="10" t="s">
        <v>36</v>
      </c>
      <c r="R5" s="10" t="s">
        <v>37</v>
      </c>
      <c r="S5" s="10" t="s">
        <v>271</v>
      </c>
      <c r="T5" s="10" t="s">
        <v>272</v>
      </c>
      <c r="U5" s="11" t="s">
        <v>273</v>
      </c>
    </row>
    <row r="6" spans="1:21" ht="15" thickBot="1">
      <c r="A6" s="13">
        <v>1.1000000000000001</v>
      </c>
      <c r="B6" s="13" t="s">
        <v>38</v>
      </c>
      <c r="C6" s="14" t="s">
        <v>39</v>
      </c>
      <c r="D6" s="15">
        <v>591.95702360400003</v>
      </c>
      <c r="E6" s="15">
        <v>52.457637200000001</v>
      </c>
      <c r="F6" s="15">
        <v>84.176184806000009</v>
      </c>
      <c r="G6" s="15">
        <v>48.405779860999999</v>
      </c>
      <c r="H6" s="15">
        <v>24.665059463000006</v>
      </c>
      <c r="I6" s="15">
        <v>5.7402573999999998E-2</v>
      </c>
      <c r="J6" s="15">
        <v>25.262825190000001</v>
      </c>
      <c r="K6" s="15">
        <v>38.316283458999997</v>
      </c>
      <c r="L6" s="15">
        <v>14.408835402000003</v>
      </c>
      <c r="M6" s="15">
        <v>5.2344328259999999</v>
      </c>
      <c r="N6" s="15">
        <v>9.8197435219999996</v>
      </c>
      <c r="O6" s="15">
        <v>8.2665601709999983</v>
      </c>
      <c r="P6" s="15">
        <v>7.4398328529999995</v>
      </c>
      <c r="Q6" s="15">
        <v>0.63932660500000005</v>
      </c>
      <c r="R6" s="15">
        <v>20.197226032</v>
      </c>
      <c r="S6" s="15">
        <v>85.876162100000002</v>
      </c>
      <c r="T6" s="15">
        <v>21.516248040000001</v>
      </c>
      <c r="U6" s="15">
        <v>21.115799445</v>
      </c>
    </row>
    <row r="7" spans="1:21" ht="15" thickBot="1">
      <c r="A7" s="13">
        <v>1.2</v>
      </c>
      <c r="B7" s="13" t="s">
        <v>40</v>
      </c>
      <c r="C7" s="14" t="s">
        <v>39</v>
      </c>
      <c r="D7" s="15">
        <v>678.558600404</v>
      </c>
      <c r="E7" s="15">
        <v>48.704102899999995</v>
      </c>
      <c r="F7" s="15">
        <v>64.17393770599999</v>
      </c>
      <c r="G7" s="15">
        <v>28.940891350999998</v>
      </c>
      <c r="H7" s="15">
        <v>16.403410849</v>
      </c>
      <c r="I7" s="15">
        <v>2.8898100999999999E-2</v>
      </c>
      <c r="J7" s="15">
        <v>24.154366784</v>
      </c>
      <c r="K7" s="15">
        <v>34.190435373000007</v>
      </c>
      <c r="L7" s="15">
        <v>12.157277022999999</v>
      </c>
      <c r="M7" s="15">
        <v>4.6944645990000007</v>
      </c>
      <c r="N7" s="15">
        <v>8.1798033109999988</v>
      </c>
      <c r="O7" s="15">
        <v>5.7628969240000005</v>
      </c>
      <c r="P7" s="15">
        <v>5.4550722360000004</v>
      </c>
      <c r="Q7" s="15">
        <v>0.46907957299999997</v>
      </c>
      <c r="R7" s="15">
        <v>20.197226032</v>
      </c>
      <c r="S7" s="15">
        <v>0</v>
      </c>
      <c r="T7" s="15">
        <v>0</v>
      </c>
      <c r="U7" s="15">
        <v>0</v>
      </c>
    </row>
    <row r="8" spans="1:21" ht="15" thickBot="1">
      <c r="A8" s="13"/>
      <c r="B8" s="13"/>
      <c r="C8" s="14"/>
      <c r="D8" s="15"/>
      <c r="E8" s="15"/>
      <c r="F8" s="15"/>
      <c r="G8" s="15"/>
      <c r="H8" s="15"/>
      <c r="I8" s="15"/>
      <c r="J8" s="15"/>
      <c r="K8" s="15"/>
      <c r="L8" s="15"/>
      <c r="M8" s="15"/>
      <c r="N8" s="15"/>
      <c r="O8" s="15"/>
      <c r="P8" s="15"/>
      <c r="Q8" s="15"/>
      <c r="R8" s="15"/>
      <c r="S8" s="15"/>
      <c r="T8" s="15"/>
      <c r="U8" s="15"/>
    </row>
    <row r="9" spans="1:21" ht="15" thickBot="1">
      <c r="A9" s="13">
        <v>2</v>
      </c>
      <c r="B9" s="13" t="s">
        <v>41</v>
      </c>
      <c r="C9" s="14" t="s">
        <v>39</v>
      </c>
      <c r="D9" s="15">
        <f t="shared" ref="D9:M9" si="0">+D12-D7</f>
        <v>225.39340995000009</v>
      </c>
      <c r="E9" s="15">
        <f>+E12-E7</f>
        <v>46.124122131650665</v>
      </c>
      <c r="F9" s="15">
        <f t="shared" si="0"/>
        <v>14.236039215000019</v>
      </c>
      <c r="G9" s="15">
        <f t="shared" si="0"/>
        <v>4.4812996549929665</v>
      </c>
      <c r="H9" s="15">
        <f t="shared" si="0"/>
        <v>3.2489636524919625</v>
      </c>
      <c r="I9" s="15">
        <f t="shared" si="0"/>
        <v>2.0924363101943799E-2</v>
      </c>
      <c r="J9" s="15">
        <f t="shared" si="0"/>
        <v>136.27038183689695</v>
      </c>
      <c r="K9" s="15">
        <f t="shared" si="0"/>
        <v>54.120775430531545</v>
      </c>
      <c r="L9" s="15">
        <f>+L12-L7</f>
        <v>10.360254850989637</v>
      </c>
      <c r="M9" s="15">
        <f t="shared" si="0"/>
        <v>16.573096615109137</v>
      </c>
      <c r="N9" s="15">
        <f>+N12-N7</f>
        <v>11.21405024703059</v>
      </c>
      <c r="O9" s="15">
        <f>+O12-O7</f>
        <v>1.4258313363382653</v>
      </c>
      <c r="P9" s="15">
        <f>+P12-P7</f>
        <v>1.150077407146612</v>
      </c>
      <c r="Q9" s="15">
        <f>+Q12-Q7</f>
        <v>0.11706568841518167</v>
      </c>
      <c r="R9" s="15">
        <f>+R12-R7</f>
        <v>1.8705019030000187</v>
      </c>
      <c r="S9" s="15">
        <f t="shared" ref="S9" si="1">+S12-S7</f>
        <v>0</v>
      </c>
      <c r="T9" s="15">
        <f>+T12-T7</f>
        <v>0</v>
      </c>
      <c r="U9" s="15">
        <f>+U12-U7</f>
        <v>0</v>
      </c>
    </row>
    <row r="10" spans="1:21" ht="15" thickBot="1">
      <c r="A10" s="13"/>
      <c r="B10" s="13"/>
      <c r="C10" s="14"/>
      <c r="D10" s="15"/>
      <c r="E10" s="15"/>
      <c r="F10" s="15"/>
      <c r="G10" s="15"/>
      <c r="H10" s="15"/>
      <c r="I10" s="15"/>
      <c r="J10" s="15"/>
      <c r="K10" s="15"/>
      <c r="L10" s="15"/>
      <c r="M10" s="15"/>
      <c r="N10" s="15"/>
      <c r="O10" s="15"/>
      <c r="P10" s="15"/>
      <c r="Q10" s="15"/>
      <c r="R10" s="15"/>
      <c r="S10" s="15"/>
      <c r="T10" s="15"/>
      <c r="U10" s="15"/>
    </row>
    <row r="11" spans="1:21" ht="15" thickBot="1">
      <c r="A11" s="13">
        <v>3.1</v>
      </c>
      <c r="B11" s="13" t="s">
        <v>42</v>
      </c>
      <c r="C11" s="14" t="s">
        <v>39</v>
      </c>
      <c r="D11" s="15">
        <v>736.079928989</v>
      </c>
      <c r="E11" s="15">
        <v>105.52685646894508</v>
      </c>
      <c r="F11" s="15">
        <v>100.833152032</v>
      </c>
      <c r="G11" s="15">
        <v>54.142450354576468</v>
      </c>
      <c r="H11" s="15">
        <v>28.227027027683835</v>
      </c>
      <c r="I11" s="15">
        <v>9.5378438434106205E-2</v>
      </c>
      <c r="J11" s="15">
        <v>140.71137928524001</v>
      </c>
      <c r="K11" s="15">
        <v>81.564896795352965</v>
      </c>
      <c r="L11" s="15">
        <v>21.064240189477331</v>
      </c>
      <c r="M11" s="15">
        <v>20.053273630036841</v>
      </c>
      <c r="N11" s="15">
        <v>19.081402660517231</v>
      </c>
      <c r="O11" s="15">
        <v>7.9921660811092021</v>
      </c>
      <c r="P11" s="15">
        <v>6.7133684111235468</v>
      </c>
      <c r="Q11" s="15">
        <v>0.68667066931711407</v>
      </c>
      <c r="R11" s="15">
        <v>21.039536354000006</v>
      </c>
      <c r="S11" s="15">
        <v>90.539778058201676</v>
      </c>
      <c r="T11" s="15">
        <v>22.590006298000226</v>
      </c>
      <c r="U11" s="15">
        <v>21.322942703026815</v>
      </c>
    </row>
    <row r="12" spans="1:21" ht="15" thickBot="1">
      <c r="A12" s="13">
        <v>3.2</v>
      </c>
      <c r="B12" s="13" t="s">
        <v>43</v>
      </c>
      <c r="C12" s="14" t="s">
        <v>39</v>
      </c>
      <c r="D12" s="15">
        <v>903.95201035400009</v>
      </c>
      <c r="E12" s="15">
        <v>94.828225031650661</v>
      </c>
      <c r="F12" s="15">
        <v>78.409976921000009</v>
      </c>
      <c r="G12" s="15">
        <v>33.422191005992964</v>
      </c>
      <c r="H12" s="15">
        <v>19.652374501491963</v>
      </c>
      <c r="I12" s="15">
        <v>4.9822464101943797E-2</v>
      </c>
      <c r="J12" s="15">
        <v>160.42474862089693</v>
      </c>
      <c r="K12" s="15">
        <v>88.311210803531552</v>
      </c>
      <c r="L12" s="15">
        <v>22.517531873989636</v>
      </c>
      <c r="M12" s="15">
        <v>21.267561214109136</v>
      </c>
      <c r="N12" s="15">
        <v>19.393853558030589</v>
      </c>
      <c r="O12" s="15">
        <v>7.1887282603382658</v>
      </c>
      <c r="P12" s="15">
        <v>6.6051496431466123</v>
      </c>
      <c r="Q12" s="15">
        <v>0.58614526141518164</v>
      </c>
      <c r="R12" s="15">
        <v>22.067727935000018</v>
      </c>
      <c r="S12" s="15">
        <v>0</v>
      </c>
      <c r="T12" s="15">
        <v>0</v>
      </c>
      <c r="U12" s="15">
        <v>0</v>
      </c>
    </row>
    <row r="13" spans="1:21" ht="15" thickBot="1">
      <c r="A13" s="13"/>
      <c r="B13" s="13"/>
      <c r="C13" s="14"/>
      <c r="D13" s="15"/>
      <c r="E13" s="15"/>
      <c r="F13" s="15"/>
      <c r="G13" s="15"/>
      <c r="H13" s="15"/>
      <c r="I13" s="15"/>
      <c r="J13" s="15"/>
      <c r="K13" s="15"/>
      <c r="L13" s="15"/>
      <c r="M13" s="15"/>
      <c r="N13" s="15"/>
      <c r="O13" s="15"/>
      <c r="P13" s="15"/>
      <c r="Q13" s="15"/>
      <c r="R13" s="15"/>
      <c r="S13" s="15"/>
      <c r="T13" s="15"/>
      <c r="U13" s="15"/>
    </row>
    <row r="14" spans="1:21" ht="15.75" thickBot="1">
      <c r="A14" s="13">
        <v>4.0999999999999996</v>
      </c>
      <c r="B14" s="78" t="s">
        <v>268</v>
      </c>
      <c r="C14" s="14" t="s">
        <v>44</v>
      </c>
      <c r="D14" s="15" t="s">
        <v>0</v>
      </c>
      <c r="E14" s="15"/>
      <c r="F14" s="15"/>
      <c r="G14" s="15"/>
      <c r="H14" s="15"/>
      <c r="I14" s="15"/>
      <c r="J14" s="15"/>
      <c r="K14" s="15"/>
      <c r="L14" s="15"/>
      <c r="M14" s="15"/>
      <c r="N14" s="15"/>
      <c r="O14" s="15"/>
      <c r="P14" s="15" t="s">
        <v>0</v>
      </c>
      <c r="Q14" s="15"/>
      <c r="R14" s="15"/>
      <c r="S14" s="15"/>
      <c r="T14" s="15"/>
      <c r="U14" s="15"/>
    </row>
    <row r="15" spans="1:21" ht="15" thickBot="1">
      <c r="A15" s="13"/>
      <c r="B15" s="13" t="s">
        <v>110</v>
      </c>
      <c r="C15" s="14"/>
      <c r="D15" s="15">
        <v>0</v>
      </c>
      <c r="E15" s="15">
        <v>2129.9396999999999</v>
      </c>
      <c r="F15" s="15">
        <v>0</v>
      </c>
      <c r="G15" s="16">
        <v>12.1873</v>
      </c>
      <c r="H15" s="16">
        <v>12.305999999999999</v>
      </c>
      <c r="I15" s="16">
        <v>16.6143</v>
      </c>
      <c r="J15" s="15">
        <v>56.56</v>
      </c>
      <c r="K15" s="15">
        <v>33.729999999999997</v>
      </c>
      <c r="L15" s="15">
        <v>14.62</v>
      </c>
      <c r="M15" s="15">
        <v>38.31</v>
      </c>
      <c r="N15" s="15">
        <v>23.8</v>
      </c>
      <c r="O15" s="15">
        <v>10.039999999999999</v>
      </c>
      <c r="P15" s="15">
        <v>9.23</v>
      </c>
      <c r="Q15" s="16">
        <v>10.7399</v>
      </c>
      <c r="R15" s="16">
        <v>10.416499999999999</v>
      </c>
      <c r="S15" s="16">
        <v>10.540100000000001</v>
      </c>
      <c r="T15" s="16">
        <v>10.4986</v>
      </c>
      <c r="U15" s="16">
        <v>10.098000000000001</v>
      </c>
    </row>
    <row r="16" spans="1:21" ht="15" thickBot="1">
      <c r="A16" s="13"/>
      <c r="B16" s="13" t="s">
        <v>111</v>
      </c>
      <c r="C16" s="14"/>
      <c r="D16" s="15">
        <v>0</v>
      </c>
      <c r="E16" s="15">
        <v>1530.3847000000001</v>
      </c>
      <c r="F16" s="15">
        <v>0</v>
      </c>
      <c r="G16" s="16">
        <v>10.1668</v>
      </c>
      <c r="H16" s="16">
        <v>9.9789999999999992</v>
      </c>
      <c r="I16" s="16">
        <v>16.253499999999999</v>
      </c>
      <c r="J16" s="15">
        <v>39.82</v>
      </c>
      <c r="K16" s="15">
        <v>15.8</v>
      </c>
      <c r="L16" s="15">
        <v>14.62</v>
      </c>
      <c r="M16" s="15">
        <v>38.31</v>
      </c>
      <c r="N16" s="15">
        <v>16.079999999999998</v>
      </c>
      <c r="O16" s="15">
        <v>8.98</v>
      </c>
      <c r="P16" s="15">
        <v>8.68</v>
      </c>
      <c r="Q16" s="16">
        <v>10.7399</v>
      </c>
      <c r="R16" s="16">
        <v>10.416600000000001</v>
      </c>
      <c r="S16" s="16">
        <v>10.539099999999999</v>
      </c>
      <c r="T16" s="16">
        <v>0</v>
      </c>
      <c r="U16" s="16">
        <v>10.098000000000001</v>
      </c>
    </row>
    <row r="17" spans="1:21" ht="15" thickBot="1">
      <c r="A17" s="13"/>
      <c r="B17" s="13" t="s">
        <v>112</v>
      </c>
      <c r="C17" s="14"/>
      <c r="D17" s="15">
        <v>0</v>
      </c>
      <c r="E17" s="15">
        <v>0</v>
      </c>
      <c r="F17" s="15">
        <v>0</v>
      </c>
      <c r="G17" s="16">
        <v>0</v>
      </c>
      <c r="H17" s="16">
        <v>0</v>
      </c>
      <c r="I17" s="16">
        <v>0</v>
      </c>
      <c r="J17" s="15">
        <v>0</v>
      </c>
      <c r="K17" s="15">
        <v>0</v>
      </c>
      <c r="L17" s="15">
        <v>0</v>
      </c>
      <c r="M17" s="15">
        <v>0</v>
      </c>
      <c r="N17" s="15">
        <v>23.8</v>
      </c>
      <c r="O17" s="15">
        <v>0</v>
      </c>
      <c r="P17" s="15">
        <v>0</v>
      </c>
      <c r="Q17" s="16">
        <v>0</v>
      </c>
      <c r="R17" s="16">
        <v>0</v>
      </c>
      <c r="S17" s="16">
        <v>0</v>
      </c>
      <c r="T17" s="16">
        <v>0</v>
      </c>
      <c r="U17" s="16">
        <v>0</v>
      </c>
    </row>
    <row r="18" spans="1:21" ht="15" thickBot="1">
      <c r="A18" s="13"/>
      <c r="B18" s="13" t="s">
        <v>46</v>
      </c>
      <c r="C18" s="14"/>
      <c r="D18" s="15">
        <v>0</v>
      </c>
      <c r="E18" s="15">
        <v>2131.6232</v>
      </c>
      <c r="F18" s="15">
        <v>0</v>
      </c>
      <c r="G18" s="16">
        <v>12.250400000000001</v>
      </c>
      <c r="H18" s="16">
        <v>12.352</v>
      </c>
      <c r="I18" s="16">
        <v>16.673500000000001</v>
      </c>
      <c r="J18" s="15">
        <v>56.64</v>
      </c>
      <c r="K18" s="15">
        <v>33.75</v>
      </c>
      <c r="L18" s="15">
        <v>14.65</v>
      </c>
      <c r="M18" s="15">
        <v>38.340000000000003</v>
      </c>
      <c r="N18" s="15">
        <v>23.89</v>
      </c>
      <c r="O18" s="15">
        <v>10.029999999999999</v>
      </c>
      <c r="P18" s="15">
        <v>9.24</v>
      </c>
      <c r="Q18" s="16">
        <v>10.787699999999999</v>
      </c>
      <c r="R18" s="16">
        <v>10.417</v>
      </c>
      <c r="S18" s="16">
        <v>10.5435</v>
      </c>
      <c r="T18" s="16">
        <v>10.4992</v>
      </c>
      <c r="U18" s="16">
        <v>10.0984</v>
      </c>
    </row>
    <row r="19" spans="1:21" ht="15" thickBot="1">
      <c r="A19" s="13"/>
      <c r="B19" s="13" t="s">
        <v>47</v>
      </c>
      <c r="C19" s="14"/>
      <c r="D19" s="15">
        <v>0</v>
      </c>
      <c r="E19" s="15">
        <v>1530.4367999999999</v>
      </c>
      <c r="F19" s="15">
        <v>0</v>
      </c>
      <c r="G19" s="16">
        <v>10.209099999999999</v>
      </c>
      <c r="H19" s="16">
        <v>9.9903999999999993</v>
      </c>
      <c r="I19" s="16">
        <v>16.339099999999998</v>
      </c>
      <c r="J19" s="15">
        <v>39.85</v>
      </c>
      <c r="K19" s="15">
        <v>15.85</v>
      </c>
      <c r="L19" s="15">
        <v>14.65</v>
      </c>
      <c r="M19" s="15">
        <v>38.340000000000003</v>
      </c>
      <c r="N19" s="15">
        <v>16.14</v>
      </c>
      <c r="O19" s="15">
        <v>10.07</v>
      </c>
      <c r="P19" s="15">
        <v>8.7100000000000009</v>
      </c>
      <c r="Q19" s="16">
        <v>10.787800000000001</v>
      </c>
      <c r="R19" s="16">
        <v>10.417</v>
      </c>
      <c r="S19" s="16">
        <v>10.542299999999999</v>
      </c>
      <c r="T19" s="16">
        <v>10.4992</v>
      </c>
      <c r="U19" s="16">
        <v>10.0984</v>
      </c>
    </row>
    <row r="20" spans="1:21" ht="15" thickBot="1">
      <c r="A20" s="13"/>
      <c r="B20" s="13" t="s">
        <v>48</v>
      </c>
      <c r="C20" s="14"/>
      <c r="D20" s="15">
        <v>0</v>
      </c>
      <c r="E20" s="15">
        <v>0</v>
      </c>
      <c r="F20" s="15">
        <v>0</v>
      </c>
      <c r="G20" s="16">
        <v>0</v>
      </c>
      <c r="H20" s="16">
        <v>0</v>
      </c>
      <c r="I20" s="16">
        <v>0</v>
      </c>
      <c r="J20" s="15">
        <v>0</v>
      </c>
      <c r="K20" s="15">
        <v>0</v>
      </c>
      <c r="L20" s="15">
        <v>0</v>
      </c>
      <c r="M20" s="15">
        <v>0</v>
      </c>
      <c r="N20" s="15">
        <v>23.89</v>
      </c>
      <c r="O20" s="15">
        <v>0</v>
      </c>
      <c r="P20" s="15">
        <v>0</v>
      </c>
      <c r="Q20" s="16">
        <v>0</v>
      </c>
      <c r="R20" s="16">
        <v>0</v>
      </c>
      <c r="S20" s="16">
        <v>0</v>
      </c>
      <c r="T20" s="16">
        <v>0</v>
      </c>
      <c r="U20" s="16">
        <v>0</v>
      </c>
    </row>
    <row r="21" spans="1:21" ht="15" thickBot="1">
      <c r="A21" s="13"/>
      <c r="B21" s="13" t="s">
        <v>113</v>
      </c>
      <c r="C21" s="14"/>
      <c r="D21" s="15">
        <v>1590.1052999999999</v>
      </c>
      <c r="E21" s="15">
        <v>0</v>
      </c>
      <c r="F21" s="15">
        <v>1429.6937</v>
      </c>
      <c r="G21" s="16">
        <v>0</v>
      </c>
      <c r="H21" s="16">
        <v>0</v>
      </c>
      <c r="I21" s="16">
        <v>0</v>
      </c>
      <c r="J21" s="15">
        <v>0</v>
      </c>
      <c r="K21" s="15">
        <v>0</v>
      </c>
      <c r="L21" s="15">
        <v>0</v>
      </c>
      <c r="M21" s="15">
        <v>0</v>
      </c>
      <c r="N21" s="15">
        <v>0</v>
      </c>
      <c r="O21" s="15">
        <v>0</v>
      </c>
      <c r="P21" s="15">
        <v>0</v>
      </c>
      <c r="Q21" s="16">
        <v>0</v>
      </c>
      <c r="R21" s="16">
        <v>0</v>
      </c>
      <c r="S21" s="16">
        <v>0</v>
      </c>
      <c r="T21" s="16">
        <v>0</v>
      </c>
      <c r="U21" s="16">
        <v>0</v>
      </c>
    </row>
    <row r="22" spans="1:21" ht="15" thickBot="1">
      <c r="A22" s="13"/>
      <c r="B22" s="13" t="s">
        <v>114</v>
      </c>
      <c r="C22" s="14"/>
      <c r="D22" s="15">
        <v>1001.2175</v>
      </c>
      <c r="E22" s="15">
        <v>0</v>
      </c>
      <c r="F22" s="15">
        <v>1001.9417</v>
      </c>
      <c r="G22" s="16">
        <v>0</v>
      </c>
      <c r="H22" s="16">
        <v>0</v>
      </c>
      <c r="I22" s="16">
        <v>0</v>
      </c>
      <c r="J22" s="15">
        <v>0</v>
      </c>
      <c r="K22" s="15">
        <v>0</v>
      </c>
      <c r="L22" s="15">
        <v>0</v>
      </c>
      <c r="M22" s="15">
        <v>0</v>
      </c>
      <c r="N22" s="15">
        <v>0</v>
      </c>
      <c r="O22" s="15">
        <v>0</v>
      </c>
      <c r="P22" s="15">
        <v>0</v>
      </c>
      <c r="Q22" s="16">
        <v>0</v>
      </c>
      <c r="R22" s="16">
        <v>0</v>
      </c>
      <c r="S22" s="16">
        <v>0</v>
      </c>
      <c r="T22" s="16">
        <v>0</v>
      </c>
      <c r="U22" s="16">
        <v>0</v>
      </c>
    </row>
    <row r="23" spans="1:21" ht="15" thickBot="1">
      <c r="A23" s="13"/>
      <c r="B23" s="13" t="s">
        <v>115</v>
      </c>
      <c r="C23" s="14"/>
      <c r="D23" s="15">
        <v>0</v>
      </c>
      <c r="E23" s="15">
        <v>0</v>
      </c>
      <c r="F23" s="15">
        <v>1002.6758</v>
      </c>
      <c r="G23" s="16">
        <v>0</v>
      </c>
      <c r="H23" s="16">
        <v>0</v>
      </c>
      <c r="I23" s="16">
        <v>0</v>
      </c>
      <c r="J23" s="15">
        <v>0</v>
      </c>
      <c r="K23" s="15">
        <v>0</v>
      </c>
      <c r="L23" s="15">
        <v>0</v>
      </c>
      <c r="M23" s="15">
        <v>0</v>
      </c>
      <c r="N23" s="15">
        <v>0</v>
      </c>
      <c r="O23" s="15">
        <v>0</v>
      </c>
      <c r="P23" s="15">
        <v>0</v>
      </c>
      <c r="Q23" s="16">
        <v>0</v>
      </c>
      <c r="R23" s="16">
        <v>0</v>
      </c>
      <c r="S23" s="16">
        <v>0</v>
      </c>
      <c r="T23" s="16">
        <v>0</v>
      </c>
      <c r="U23" s="16">
        <v>0</v>
      </c>
    </row>
    <row r="24" spans="1:21" ht="15" thickBot="1">
      <c r="A24" s="13"/>
      <c r="B24" s="13" t="s">
        <v>116</v>
      </c>
      <c r="C24" s="14"/>
      <c r="D24" s="15">
        <v>1347.0135</v>
      </c>
      <c r="E24" s="15">
        <v>0</v>
      </c>
      <c r="F24" s="15">
        <v>0</v>
      </c>
      <c r="G24" s="16">
        <v>0</v>
      </c>
      <c r="H24" s="16">
        <v>0</v>
      </c>
      <c r="I24" s="16">
        <v>0</v>
      </c>
      <c r="J24" s="15">
        <v>0</v>
      </c>
      <c r="K24" s="15">
        <v>0</v>
      </c>
      <c r="L24" s="15">
        <v>0</v>
      </c>
      <c r="M24" s="15">
        <v>0</v>
      </c>
      <c r="N24" s="15">
        <v>0</v>
      </c>
      <c r="O24" s="15">
        <v>0</v>
      </c>
      <c r="P24" s="15">
        <v>0</v>
      </c>
      <c r="Q24" s="16">
        <v>0</v>
      </c>
      <c r="R24" s="16">
        <v>0</v>
      </c>
      <c r="S24" s="16">
        <v>0</v>
      </c>
      <c r="T24" s="16">
        <v>0</v>
      </c>
      <c r="U24" s="16">
        <v>0</v>
      </c>
    </row>
    <row r="25" spans="1:21" ht="15" thickBot="1">
      <c r="A25" s="13"/>
      <c r="B25" s="13" t="s">
        <v>117</v>
      </c>
      <c r="C25" s="14"/>
      <c r="D25" s="15">
        <v>1000.2607</v>
      </c>
      <c r="E25" s="15">
        <v>0</v>
      </c>
      <c r="F25" s="15">
        <v>1001.8759</v>
      </c>
      <c r="G25" s="16">
        <v>0</v>
      </c>
      <c r="H25" s="16">
        <v>0</v>
      </c>
      <c r="I25" s="16">
        <v>0</v>
      </c>
      <c r="J25" s="15">
        <v>0</v>
      </c>
      <c r="K25" s="15">
        <v>0</v>
      </c>
      <c r="L25" s="15">
        <v>0</v>
      </c>
      <c r="M25" s="15">
        <v>0</v>
      </c>
      <c r="N25" s="15">
        <v>0</v>
      </c>
      <c r="O25" s="15">
        <v>0</v>
      </c>
      <c r="P25" s="15">
        <v>0</v>
      </c>
      <c r="Q25" s="16">
        <v>0</v>
      </c>
      <c r="R25" s="16">
        <v>0</v>
      </c>
      <c r="S25" s="16">
        <v>0</v>
      </c>
      <c r="T25" s="16">
        <v>0</v>
      </c>
      <c r="U25" s="16">
        <v>0</v>
      </c>
    </row>
    <row r="26" spans="1:21" ht="15" thickBot="1">
      <c r="A26" s="13"/>
      <c r="B26" s="13" t="s">
        <v>118</v>
      </c>
      <c r="C26" s="14"/>
      <c r="D26" s="15">
        <v>1323.3607999999999</v>
      </c>
      <c r="E26" s="15">
        <v>0</v>
      </c>
      <c r="F26" s="15">
        <v>1462.5135</v>
      </c>
      <c r="G26" s="16">
        <v>0</v>
      </c>
      <c r="H26" s="16">
        <v>0</v>
      </c>
      <c r="I26" s="16">
        <v>0</v>
      </c>
      <c r="J26" s="15">
        <v>0</v>
      </c>
      <c r="K26" s="15">
        <v>0</v>
      </c>
      <c r="L26" s="15">
        <v>0</v>
      </c>
      <c r="M26" s="15">
        <v>0</v>
      </c>
      <c r="N26" s="15">
        <v>0</v>
      </c>
      <c r="O26" s="15">
        <v>0</v>
      </c>
      <c r="P26" s="15">
        <v>0</v>
      </c>
      <c r="Q26" s="16">
        <v>0</v>
      </c>
      <c r="R26" s="16">
        <v>0</v>
      </c>
      <c r="S26" s="16">
        <v>0</v>
      </c>
      <c r="T26" s="16">
        <v>0</v>
      </c>
      <c r="U26" s="16">
        <v>0</v>
      </c>
    </row>
    <row r="27" spans="1:21" ht="15" thickBot="1">
      <c r="A27" s="13"/>
      <c r="B27" s="13" t="s">
        <v>119</v>
      </c>
      <c r="C27" s="14"/>
      <c r="D27" s="15">
        <v>1000.2619999999999</v>
      </c>
      <c r="E27" s="15">
        <v>0</v>
      </c>
      <c r="F27" s="15">
        <v>1001.8759</v>
      </c>
      <c r="G27" s="16">
        <v>0</v>
      </c>
      <c r="H27" s="16">
        <v>0</v>
      </c>
      <c r="I27" s="16">
        <v>0</v>
      </c>
      <c r="J27" s="15">
        <v>0</v>
      </c>
      <c r="K27" s="15">
        <v>0</v>
      </c>
      <c r="L27" s="15">
        <v>0</v>
      </c>
      <c r="M27" s="15">
        <v>0</v>
      </c>
      <c r="N27" s="15">
        <v>0</v>
      </c>
      <c r="O27" s="15">
        <v>0</v>
      </c>
      <c r="P27" s="15">
        <v>0</v>
      </c>
      <c r="Q27" s="16">
        <v>0</v>
      </c>
      <c r="R27" s="16">
        <v>0</v>
      </c>
      <c r="S27" s="16">
        <v>0</v>
      </c>
      <c r="T27" s="16">
        <v>0</v>
      </c>
      <c r="U27" s="16">
        <v>0</v>
      </c>
    </row>
    <row r="28" spans="1:21" ht="15" thickBot="1">
      <c r="A28" s="13"/>
      <c r="B28" s="13" t="s">
        <v>120</v>
      </c>
      <c r="C28" s="14"/>
      <c r="D28" s="15">
        <v>1001.1279</v>
      </c>
      <c r="E28" s="15">
        <v>0</v>
      </c>
      <c r="F28" s="15">
        <v>1003.2698</v>
      </c>
      <c r="G28" s="16">
        <v>0</v>
      </c>
      <c r="H28" s="16">
        <v>0</v>
      </c>
      <c r="I28" s="16">
        <v>0</v>
      </c>
      <c r="J28" s="15">
        <v>0</v>
      </c>
      <c r="K28" s="15">
        <v>0</v>
      </c>
      <c r="L28" s="15">
        <v>0</v>
      </c>
      <c r="M28" s="15">
        <v>0</v>
      </c>
      <c r="N28" s="15">
        <v>0</v>
      </c>
      <c r="O28" s="15">
        <v>0</v>
      </c>
      <c r="P28" s="15">
        <v>0</v>
      </c>
      <c r="Q28" s="16">
        <v>0</v>
      </c>
      <c r="R28" s="16">
        <v>0</v>
      </c>
      <c r="S28" s="16">
        <v>0</v>
      </c>
      <c r="T28" s="16">
        <v>0</v>
      </c>
      <c r="U28" s="16">
        <v>0</v>
      </c>
    </row>
    <row r="29" spans="1:21" ht="15" thickBot="1">
      <c r="A29" s="13"/>
      <c r="B29" s="13" t="s">
        <v>121</v>
      </c>
      <c r="C29" s="14"/>
      <c r="D29" s="15">
        <v>1323.8713</v>
      </c>
      <c r="E29" s="15">
        <v>0</v>
      </c>
      <c r="F29" s="15">
        <v>1463.8936000000001</v>
      </c>
      <c r="G29" s="16">
        <v>0</v>
      </c>
      <c r="H29" s="16">
        <v>0</v>
      </c>
      <c r="I29" s="16">
        <v>0</v>
      </c>
      <c r="J29" s="15">
        <v>0</v>
      </c>
      <c r="K29" s="15">
        <v>0</v>
      </c>
      <c r="L29" s="15">
        <v>0</v>
      </c>
      <c r="M29" s="15">
        <v>0</v>
      </c>
      <c r="N29" s="15">
        <v>0</v>
      </c>
      <c r="O29" s="15">
        <v>0</v>
      </c>
      <c r="P29" s="15">
        <v>0</v>
      </c>
      <c r="Q29" s="16">
        <v>0</v>
      </c>
      <c r="R29" s="16">
        <v>0</v>
      </c>
      <c r="S29" s="16">
        <v>0</v>
      </c>
      <c r="T29" s="16">
        <v>0</v>
      </c>
      <c r="U29" s="16">
        <v>0</v>
      </c>
    </row>
    <row r="30" spans="1:21" ht="15" thickBot="1">
      <c r="A30" s="13"/>
      <c r="B30" s="13" t="s">
        <v>122</v>
      </c>
      <c r="C30" s="14"/>
      <c r="D30" s="15">
        <v>1000.2619999999999</v>
      </c>
      <c r="E30" s="15">
        <v>0</v>
      </c>
      <c r="F30" s="15">
        <v>1001.8759</v>
      </c>
      <c r="G30" s="16">
        <v>0</v>
      </c>
      <c r="H30" s="16">
        <v>0</v>
      </c>
      <c r="I30" s="16">
        <v>0</v>
      </c>
      <c r="J30" s="15">
        <v>0</v>
      </c>
      <c r="K30" s="15">
        <v>0</v>
      </c>
      <c r="L30" s="15">
        <v>0</v>
      </c>
      <c r="M30" s="15">
        <v>0</v>
      </c>
      <c r="N30" s="15">
        <v>0</v>
      </c>
      <c r="O30" s="15">
        <v>0</v>
      </c>
      <c r="P30" s="15">
        <v>0</v>
      </c>
      <c r="Q30" s="16">
        <v>0</v>
      </c>
      <c r="R30" s="16">
        <v>0</v>
      </c>
      <c r="S30" s="16">
        <v>0</v>
      </c>
      <c r="T30" s="16">
        <v>0</v>
      </c>
      <c r="U30" s="16">
        <v>0</v>
      </c>
    </row>
    <row r="31" spans="1:21" ht="15" thickBot="1">
      <c r="A31" s="13"/>
      <c r="B31" s="13" t="s">
        <v>123</v>
      </c>
      <c r="C31" s="14"/>
      <c r="D31" s="15">
        <v>1001.1355</v>
      </c>
      <c r="E31" s="15">
        <v>0</v>
      </c>
      <c r="F31" s="15">
        <v>1003.2891</v>
      </c>
      <c r="G31" s="16">
        <v>0</v>
      </c>
      <c r="H31" s="16">
        <v>0</v>
      </c>
      <c r="I31" s="16">
        <v>0</v>
      </c>
      <c r="J31" s="15">
        <v>0</v>
      </c>
      <c r="K31" s="15">
        <v>0</v>
      </c>
      <c r="L31" s="15">
        <v>0</v>
      </c>
      <c r="M31" s="15">
        <v>0</v>
      </c>
      <c r="N31" s="15">
        <v>0</v>
      </c>
      <c r="O31" s="15">
        <v>0</v>
      </c>
      <c r="P31" s="15">
        <v>0</v>
      </c>
      <c r="Q31" s="16">
        <v>0</v>
      </c>
      <c r="R31" s="16">
        <v>0</v>
      </c>
      <c r="S31" s="16">
        <v>0</v>
      </c>
      <c r="T31" s="16">
        <v>0</v>
      </c>
      <c r="U31" s="16">
        <v>0</v>
      </c>
    </row>
    <row r="32" spans="1:21" ht="15" thickBot="1">
      <c r="A32" s="13"/>
      <c r="B32" s="13"/>
      <c r="C32" s="14"/>
      <c r="D32" s="15"/>
      <c r="E32" s="15"/>
      <c r="F32" s="15"/>
      <c r="G32" s="16"/>
      <c r="H32" s="16"/>
      <c r="I32" s="16"/>
      <c r="J32" s="15"/>
      <c r="K32" s="15"/>
      <c r="L32" s="15"/>
      <c r="M32" s="15"/>
      <c r="N32" s="15"/>
      <c r="O32" s="15"/>
      <c r="P32" s="15"/>
      <c r="Q32" s="16"/>
      <c r="R32" s="16"/>
      <c r="S32" s="16"/>
      <c r="T32" s="16"/>
      <c r="U32" s="16"/>
    </row>
    <row r="33" spans="1:21" ht="15.75" thickBot="1">
      <c r="A33" s="13">
        <v>4.2</v>
      </c>
      <c r="B33" s="78" t="s">
        <v>124</v>
      </c>
      <c r="C33" s="14" t="s">
        <v>44</v>
      </c>
      <c r="D33" s="15"/>
      <c r="E33" s="15"/>
      <c r="F33" s="15"/>
      <c r="G33" s="16"/>
      <c r="H33" s="16"/>
      <c r="I33" s="16"/>
      <c r="J33" s="15"/>
      <c r="K33" s="15"/>
      <c r="L33" s="15"/>
      <c r="M33" s="15"/>
      <c r="N33" s="15"/>
      <c r="O33" s="15"/>
      <c r="P33" s="15"/>
      <c r="Q33" s="16"/>
      <c r="R33" s="16"/>
      <c r="S33" s="16"/>
      <c r="T33" s="16"/>
      <c r="U33" s="16"/>
    </row>
    <row r="34" spans="1:21" ht="15" thickBot="1">
      <c r="A34" s="13"/>
      <c r="B34" s="13" t="s">
        <v>110</v>
      </c>
      <c r="C34" s="14"/>
      <c r="D34" s="15">
        <v>0</v>
      </c>
      <c r="E34" s="15">
        <v>2233.1019999999999</v>
      </c>
      <c r="F34" s="15">
        <v>0</v>
      </c>
      <c r="G34" s="16">
        <v>12.7864</v>
      </c>
      <c r="H34" s="16">
        <v>12.7049</v>
      </c>
      <c r="I34" s="16">
        <v>17.234300000000001</v>
      </c>
      <c r="J34" s="15">
        <v>67.349999999999994</v>
      </c>
      <c r="K34" s="15">
        <v>40.31</v>
      </c>
      <c r="L34" s="15">
        <v>18.52</v>
      </c>
      <c r="M34" s="15">
        <v>45.3</v>
      </c>
      <c r="N34" s="15">
        <v>28.57</v>
      </c>
      <c r="O34" s="15">
        <v>12.91</v>
      </c>
      <c r="P34" s="15">
        <v>12.4</v>
      </c>
      <c r="Q34" s="16">
        <v>12.494899999999999</v>
      </c>
      <c r="R34" s="16">
        <v>10.915699999999999</v>
      </c>
      <c r="S34" s="16">
        <v>0</v>
      </c>
      <c r="T34" s="16">
        <v>0</v>
      </c>
      <c r="U34" s="16">
        <v>0</v>
      </c>
    </row>
    <row r="35" spans="1:21" ht="15" thickBot="1">
      <c r="A35" s="13"/>
      <c r="B35" s="13" t="s">
        <v>111</v>
      </c>
      <c r="C35" s="14"/>
      <c r="D35" s="15">
        <v>0</v>
      </c>
      <c r="E35" s="15">
        <v>1528.9768999999999</v>
      </c>
      <c r="F35" s="15">
        <v>0</v>
      </c>
      <c r="G35" s="16">
        <v>10.265599999999999</v>
      </c>
      <c r="H35" s="16">
        <v>10.3025</v>
      </c>
      <c r="I35" s="16">
        <v>16.860299999999999</v>
      </c>
      <c r="J35" s="15">
        <v>47.41</v>
      </c>
      <c r="K35" s="15">
        <v>18.88</v>
      </c>
      <c r="L35" s="15">
        <v>18.52</v>
      </c>
      <c r="M35" s="15">
        <v>45.3</v>
      </c>
      <c r="N35" s="15">
        <v>19.3</v>
      </c>
      <c r="O35" s="15">
        <v>11.55</v>
      </c>
      <c r="P35" s="15">
        <v>11.66</v>
      </c>
      <c r="Q35" s="16">
        <v>12.494899999999999</v>
      </c>
      <c r="R35" s="16">
        <v>10.915800000000001</v>
      </c>
      <c r="S35" s="16">
        <v>0</v>
      </c>
      <c r="T35" s="16">
        <v>0</v>
      </c>
      <c r="U35" s="16">
        <v>0</v>
      </c>
    </row>
    <row r="36" spans="1:21" ht="15" thickBot="1">
      <c r="A36" s="13"/>
      <c r="B36" s="13" t="s">
        <v>112</v>
      </c>
      <c r="C36" s="14"/>
      <c r="D36" s="15">
        <v>0</v>
      </c>
      <c r="E36" s="15">
        <v>0</v>
      </c>
      <c r="F36" s="15">
        <v>0</v>
      </c>
      <c r="G36" s="16">
        <v>0</v>
      </c>
      <c r="H36" s="16">
        <v>0</v>
      </c>
      <c r="I36" s="16">
        <v>0</v>
      </c>
      <c r="J36" s="15">
        <v>0</v>
      </c>
      <c r="K36" s="15">
        <v>0</v>
      </c>
      <c r="L36" s="15">
        <v>0</v>
      </c>
      <c r="M36" s="15">
        <v>0</v>
      </c>
      <c r="N36" s="15">
        <v>28.57</v>
      </c>
      <c r="O36" s="15">
        <v>0</v>
      </c>
      <c r="P36" s="15">
        <v>0</v>
      </c>
      <c r="Q36" s="16">
        <v>0</v>
      </c>
      <c r="R36" s="16">
        <v>0</v>
      </c>
      <c r="S36" s="16">
        <v>0</v>
      </c>
      <c r="T36" s="16">
        <v>0</v>
      </c>
      <c r="U36" s="16">
        <v>0</v>
      </c>
    </row>
    <row r="37" spans="1:21" ht="15" thickBot="1">
      <c r="A37" s="13"/>
      <c r="B37" s="13" t="s">
        <v>46</v>
      </c>
      <c r="C37" s="14"/>
      <c r="D37" s="15">
        <v>0</v>
      </c>
      <c r="E37" s="15">
        <v>2236.1898000000001</v>
      </c>
      <c r="F37" s="15">
        <v>0</v>
      </c>
      <c r="G37" s="16">
        <v>12.896699999999999</v>
      </c>
      <c r="H37" s="16">
        <v>12.777699999999999</v>
      </c>
      <c r="I37" s="16">
        <v>17.314399999999999</v>
      </c>
      <c r="J37" s="15">
        <v>67.52</v>
      </c>
      <c r="K37" s="15">
        <v>40.450000000000003</v>
      </c>
      <c r="L37" s="15">
        <v>18.600000000000001</v>
      </c>
      <c r="M37" s="15">
        <v>45.37</v>
      </c>
      <c r="N37" s="15">
        <v>28.84</v>
      </c>
      <c r="O37" s="15">
        <v>12.94</v>
      </c>
      <c r="P37" s="15">
        <v>12.45</v>
      </c>
      <c r="Q37" s="16">
        <v>12.588200000000001</v>
      </c>
      <c r="R37" s="16">
        <v>10.9168</v>
      </c>
      <c r="S37" s="16">
        <v>0</v>
      </c>
      <c r="T37" s="16">
        <v>0</v>
      </c>
      <c r="U37" s="16">
        <v>0</v>
      </c>
    </row>
    <row r="38" spans="1:21" ht="15" thickBot="1">
      <c r="A38" s="13"/>
      <c r="B38" s="13" t="s">
        <v>47</v>
      </c>
      <c r="C38" s="14"/>
      <c r="D38" s="15">
        <v>0</v>
      </c>
      <c r="E38" s="15">
        <v>1529.0120999999999</v>
      </c>
      <c r="F38" s="15">
        <v>0</v>
      </c>
      <c r="G38" s="16">
        <v>10.3491</v>
      </c>
      <c r="H38" s="16">
        <v>10.3348</v>
      </c>
      <c r="I38" s="16">
        <v>17.007100000000001</v>
      </c>
      <c r="J38" s="15">
        <v>47.52</v>
      </c>
      <c r="K38" s="15">
        <v>18.96</v>
      </c>
      <c r="L38" s="15">
        <v>18.600000000000001</v>
      </c>
      <c r="M38" s="15">
        <v>45.37</v>
      </c>
      <c r="N38" s="15">
        <v>19.420000000000002</v>
      </c>
      <c r="O38" s="15">
        <v>13</v>
      </c>
      <c r="P38" s="15">
        <v>11.73</v>
      </c>
      <c r="Q38" s="16">
        <v>12.588200000000001</v>
      </c>
      <c r="R38" s="16">
        <v>10.9168</v>
      </c>
      <c r="S38" s="16">
        <v>0</v>
      </c>
      <c r="T38" s="16">
        <v>0</v>
      </c>
      <c r="U38" s="16">
        <v>0</v>
      </c>
    </row>
    <row r="39" spans="1:21" ht="15" thickBot="1">
      <c r="A39" s="13"/>
      <c r="B39" s="13" t="s">
        <v>48</v>
      </c>
      <c r="C39" s="14"/>
      <c r="D39" s="15">
        <v>0</v>
      </c>
      <c r="E39" s="15">
        <v>0</v>
      </c>
      <c r="F39" s="15">
        <v>0</v>
      </c>
      <c r="G39" s="16">
        <v>0</v>
      </c>
      <c r="H39" s="16">
        <v>0</v>
      </c>
      <c r="I39" s="16">
        <v>0</v>
      </c>
      <c r="J39" s="15">
        <v>0</v>
      </c>
      <c r="K39" s="15">
        <v>0</v>
      </c>
      <c r="L39" s="15">
        <v>0</v>
      </c>
      <c r="M39" s="15">
        <v>0</v>
      </c>
      <c r="N39" s="15">
        <v>10.32</v>
      </c>
      <c r="O39" s="15">
        <v>0</v>
      </c>
      <c r="P39" s="15">
        <v>0</v>
      </c>
      <c r="Q39" s="16">
        <v>0</v>
      </c>
      <c r="R39" s="16">
        <v>0</v>
      </c>
      <c r="S39" s="16">
        <v>0</v>
      </c>
      <c r="T39" s="16">
        <v>0</v>
      </c>
      <c r="U39" s="16">
        <v>0</v>
      </c>
    </row>
    <row r="40" spans="1:21" ht="15" thickBot="1">
      <c r="A40" s="13"/>
      <c r="B40" s="13" t="s">
        <v>113</v>
      </c>
      <c r="C40" s="14"/>
      <c r="D40" s="15">
        <v>1659.0059000000001</v>
      </c>
      <c r="E40" s="15">
        <v>0</v>
      </c>
      <c r="F40" s="15">
        <v>1494.2809999999999</v>
      </c>
      <c r="G40" s="16">
        <v>0</v>
      </c>
      <c r="H40" s="15">
        <v>0</v>
      </c>
      <c r="I40" s="15">
        <v>0</v>
      </c>
      <c r="J40" s="15">
        <v>0</v>
      </c>
      <c r="K40" s="15">
        <v>0</v>
      </c>
      <c r="L40" s="15">
        <v>0</v>
      </c>
      <c r="M40" s="15">
        <v>0</v>
      </c>
      <c r="N40" s="15">
        <v>0</v>
      </c>
      <c r="O40" s="15">
        <v>0</v>
      </c>
      <c r="P40" s="15">
        <v>0</v>
      </c>
      <c r="Q40" s="16">
        <v>0</v>
      </c>
      <c r="R40" s="16">
        <v>0</v>
      </c>
      <c r="S40" s="16">
        <v>0</v>
      </c>
      <c r="T40" s="16">
        <v>0</v>
      </c>
      <c r="U40" s="16">
        <v>0</v>
      </c>
    </row>
    <row r="41" spans="1:21" ht="15" thickBot="1">
      <c r="A41" s="13"/>
      <c r="B41" s="13" t="s">
        <v>114</v>
      </c>
      <c r="C41" s="14"/>
      <c r="D41" s="15">
        <v>1001.2175</v>
      </c>
      <c r="E41" s="15">
        <v>0</v>
      </c>
      <c r="F41" s="15">
        <v>1002.0134</v>
      </c>
      <c r="G41" s="16">
        <v>0</v>
      </c>
      <c r="H41" s="15">
        <v>0</v>
      </c>
      <c r="I41" s="15">
        <v>0</v>
      </c>
      <c r="J41" s="15">
        <v>0</v>
      </c>
      <c r="K41" s="15">
        <v>0</v>
      </c>
      <c r="L41" s="15">
        <v>0</v>
      </c>
      <c r="M41" s="15">
        <v>0</v>
      </c>
      <c r="N41" s="15">
        <v>0</v>
      </c>
      <c r="O41" s="15">
        <v>0</v>
      </c>
      <c r="P41" s="15">
        <v>0</v>
      </c>
      <c r="Q41" s="16">
        <v>0</v>
      </c>
      <c r="R41" s="15">
        <v>0</v>
      </c>
      <c r="S41" s="15">
        <v>0</v>
      </c>
      <c r="T41" s="15">
        <v>0</v>
      </c>
      <c r="U41" s="15">
        <v>0</v>
      </c>
    </row>
    <row r="42" spans="1:21" ht="15" thickBot="1">
      <c r="A42" s="13"/>
      <c r="B42" s="13" t="s">
        <v>115</v>
      </c>
      <c r="C42" s="14"/>
      <c r="D42" s="15">
        <v>0</v>
      </c>
      <c r="E42" s="15">
        <v>0</v>
      </c>
      <c r="F42" s="15">
        <v>1002.0162</v>
      </c>
      <c r="G42" s="16">
        <v>0</v>
      </c>
      <c r="H42" s="15">
        <v>0</v>
      </c>
      <c r="I42" s="15">
        <v>0</v>
      </c>
      <c r="J42" s="15">
        <v>0</v>
      </c>
      <c r="K42" s="15">
        <v>0</v>
      </c>
      <c r="L42" s="15">
        <v>0</v>
      </c>
      <c r="M42" s="15">
        <v>0</v>
      </c>
      <c r="N42" s="15">
        <v>0</v>
      </c>
      <c r="O42" s="15">
        <v>0</v>
      </c>
      <c r="P42" s="15">
        <v>0</v>
      </c>
      <c r="Q42" s="15">
        <v>0</v>
      </c>
      <c r="R42" s="15">
        <v>0</v>
      </c>
      <c r="S42" s="15">
        <v>0</v>
      </c>
      <c r="T42" s="15">
        <v>0</v>
      </c>
      <c r="U42" s="15">
        <v>0</v>
      </c>
    </row>
    <row r="43" spans="1:21" ht="15" thickBot="1">
      <c r="A43" s="13"/>
      <c r="B43" s="13" t="s">
        <v>116</v>
      </c>
      <c r="C43" s="14"/>
      <c r="D43" s="15">
        <v>1410.2945999999999</v>
      </c>
      <c r="E43" s="15">
        <v>0</v>
      </c>
      <c r="F43" s="15">
        <v>0</v>
      </c>
      <c r="G43" s="16">
        <v>0</v>
      </c>
      <c r="H43" s="15">
        <v>0</v>
      </c>
      <c r="I43" s="15">
        <v>0</v>
      </c>
      <c r="J43" s="15">
        <v>0</v>
      </c>
      <c r="K43" s="15">
        <v>0</v>
      </c>
      <c r="L43" s="15">
        <v>0</v>
      </c>
      <c r="M43" s="15">
        <v>0</v>
      </c>
      <c r="N43" s="15">
        <v>0</v>
      </c>
      <c r="O43" s="15">
        <v>0</v>
      </c>
      <c r="P43" s="15">
        <v>0</v>
      </c>
      <c r="Q43" s="15">
        <v>0</v>
      </c>
      <c r="R43" s="15">
        <v>0</v>
      </c>
      <c r="S43" s="15">
        <v>0</v>
      </c>
      <c r="T43" s="15">
        <v>0</v>
      </c>
      <c r="U43" s="15">
        <v>0</v>
      </c>
    </row>
    <row r="44" spans="1:21" ht="15" thickBot="1">
      <c r="A44" s="13"/>
      <c r="B44" s="13" t="s">
        <v>117</v>
      </c>
      <c r="C44" s="14"/>
      <c r="D44" s="15">
        <v>0</v>
      </c>
      <c r="E44" s="15">
        <v>0</v>
      </c>
      <c r="F44" s="15">
        <v>1002.0132</v>
      </c>
      <c r="G44" s="16">
        <v>0</v>
      </c>
      <c r="H44" s="15">
        <v>0</v>
      </c>
      <c r="I44" s="15">
        <v>0</v>
      </c>
      <c r="J44" s="15">
        <v>0</v>
      </c>
      <c r="K44" s="15">
        <v>0</v>
      </c>
      <c r="L44" s="15">
        <v>0</v>
      </c>
      <c r="M44" s="15">
        <v>0</v>
      </c>
      <c r="N44" s="15">
        <v>0</v>
      </c>
      <c r="O44" s="15">
        <v>0</v>
      </c>
      <c r="P44" s="15">
        <v>0</v>
      </c>
      <c r="Q44" s="15">
        <v>0</v>
      </c>
      <c r="R44" s="15">
        <v>0</v>
      </c>
      <c r="S44" s="15">
        <v>0</v>
      </c>
      <c r="T44" s="15">
        <v>0</v>
      </c>
      <c r="U44" s="15">
        <v>0</v>
      </c>
    </row>
    <row r="45" spans="1:21" ht="15" thickBot="1">
      <c r="A45" s="13"/>
      <c r="B45" s="13" t="s">
        <v>118</v>
      </c>
      <c r="C45" s="14"/>
      <c r="D45" s="15">
        <v>1386.2216000000001</v>
      </c>
      <c r="E45" s="15">
        <v>0</v>
      </c>
      <c r="F45" s="15">
        <v>1534.5880999999999</v>
      </c>
      <c r="G45" s="16">
        <v>0</v>
      </c>
      <c r="H45" s="15">
        <v>0</v>
      </c>
      <c r="I45" s="15">
        <v>0</v>
      </c>
      <c r="J45" s="15">
        <v>0</v>
      </c>
      <c r="K45" s="15">
        <v>0</v>
      </c>
      <c r="L45" s="15">
        <v>0</v>
      </c>
      <c r="M45" s="15">
        <v>0</v>
      </c>
      <c r="N45" s="15">
        <v>0</v>
      </c>
      <c r="O45" s="15">
        <v>0</v>
      </c>
      <c r="P45" s="15">
        <v>0</v>
      </c>
      <c r="Q45" s="15">
        <v>0</v>
      </c>
      <c r="R45" s="15">
        <v>0</v>
      </c>
      <c r="S45" s="15">
        <v>0</v>
      </c>
      <c r="T45" s="15">
        <v>0</v>
      </c>
      <c r="U45" s="15">
        <v>0</v>
      </c>
    </row>
    <row r="46" spans="1:21" ht="15" thickBot="1">
      <c r="A46" s="13"/>
      <c r="B46" s="13" t="s">
        <v>119</v>
      </c>
      <c r="C46" s="14"/>
      <c r="D46" s="15">
        <v>1000.2619999999999</v>
      </c>
      <c r="E46" s="15">
        <v>0</v>
      </c>
      <c r="F46" s="15">
        <v>1002.0133</v>
      </c>
      <c r="G46" s="16">
        <v>0</v>
      </c>
      <c r="H46" s="15">
        <v>0</v>
      </c>
      <c r="I46" s="15">
        <v>0</v>
      </c>
      <c r="J46" s="15">
        <v>0</v>
      </c>
      <c r="K46" s="15">
        <v>0</v>
      </c>
      <c r="L46" s="15">
        <v>0</v>
      </c>
      <c r="M46" s="15">
        <v>0</v>
      </c>
      <c r="N46" s="15">
        <v>0</v>
      </c>
      <c r="O46" s="15">
        <v>0</v>
      </c>
      <c r="P46" s="15">
        <v>0</v>
      </c>
      <c r="Q46" s="15">
        <v>0</v>
      </c>
      <c r="R46" s="15">
        <v>0</v>
      </c>
      <c r="S46" s="15">
        <v>0</v>
      </c>
      <c r="T46" s="15">
        <v>0</v>
      </c>
      <c r="U46" s="15">
        <v>0</v>
      </c>
    </row>
    <row r="47" spans="1:21" ht="15" thickBot="1">
      <c r="A47" s="13"/>
      <c r="B47" s="13" t="s">
        <v>120</v>
      </c>
      <c r="C47" s="14"/>
      <c r="D47" s="15">
        <v>1001.2417</v>
      </c>
      <c r="E47" s="15">
        <v>0</v>
      </c>
      <c r="F47" s="15">
        <v>1002.4044</v>
      </c>
      <c r="G47" s="16">
        <v>0</v>
      </c>
      <c r="H47" s="15">
        <v>0</v>
      </c>
      <c r="I47" s="15">
        <v>0</v>
      </c>
      <c r="J47" s="15">
        <v>0</v>
      </c>
      <c r="K47" s="15">
        <v>0</v>
      </c>
      <c r="L47" s="15">
        <v>0</v>
      </c>
      <c r="M47" s="15">
        <v>0</v>
      </c>
      <c r="N47" s="15">
        <v>0</v>
      </c>
      <c r="O47" s="15">
        <v>0</v>
      </c>
      <c r="P47" s="15">
        <v>0</v>
      </c>
      <c r="Q47" s="15">
        <v>0</v>
      </c>
      <c r="R47" s="15">
        <v>0</v>
      </c>
      <c r="S47" s="15">
        <v>0</v>
      </c>
      <c r="T47" s="15">
        <v>0</v>
      </c>
      <c r="U47" s="15">
        <v>0</v>
      </c>
    </row>
    <row r="48" spans="1:21" ht="15" thickBot="1">
      <c r="A48" s="13"/>
      <c r="B48" s="13" t="s">
        <v>121</v>
      </c>
      <c r="C48" s="14"/>
      <c r="D48" s="15">
        <v>1387.1025</v>
      </c>
      <c r="E48" s="15">
        <v>0</v>
      </c>
      <c r="F48" s="15">
        <v>1537.3293000000001</v>
      </c>
      <c r="G48" s="16">
        <v>0</v>
      </c>
      <c r="H48" s="15">
        <v>0</v>
      </c>
      <c r="I48" s="15">
        <v>0</v>
      </c>
      <c r="J48" s="15">
        <v>0</v>
      </c>
      <c r="K48" s="15">
        <v>0</v>
      </c>
      <c r="L48" s="15">
        <v>0</v>
      </c>
      <c r="M48" s="15">
        <v>0</v>
      </c>
      <c r="N48" s="15">
        <v>0</v>
      </c>
      <c r="O48" s="15">
        <v>0</v>
      </c>
      <c r="P48" s="15">
        <v>0</v>
      </c>
      <c r="Q48" s="15">
        <v>0</v>
      </c>
      <c r="R48" s="15">
        <v>0</v>
      </c>
      <c r="S48" s="15">
        <v>0</v>
      </c>
      <c r="T48" s="15">
        <v>0</v>
      </c>
      <c r="U48" s="15">
        <v>0</v>
      </c>
    </row>
    <row r="49" spans="1:21" ht="15" thickBot="1">
      <c r="A49" s="13"/>
      <c r="B49" s="13" t="s">
        <v>122</v>
      </c>
      <c r="C49" s="14"/>
      <c r="D49" s="15">
        <v>1000.2619999999999</v>
      </c>
      <c r="E49" s="15">
        <v>0</v>
      </c>
      <c r="F49" s="15">
        <v>1002.0133</v>
      </c>
      <c r="G49" s="16">
        <v>0</v>
      </c>
      <c r="H49" s="15">
        <v>0</v>
      </c>
      <c r="I49" s="15">
        <v>0</v>
      </c>
      <c r="J49" s="15">
        <v>0</v>
      </c>
      <c r="K49" s="15">
        <v>0</v>
      </c>
      <c r="L49" s="15">
        <v>0</v>
      </c>
      <c r="M49" s="15">
        <v>0</v>
      </c>
      <c r="N49" s="15">
        <v>0</v>
      </c>
      <c r="O49" s="15">
        <v>0</v>
      </c>
      <c r="P49" s="15">
        <v>0</v>
      </c>
      <c r="Q49" s="15">
        <v>0</v>
      </c>
      <c r="R49" s="15">
        <v>0</v>
      </c>
      <c r="S49" s="15">
        <v>0</v>
      </c>
      <c r="T49" s="15">
        <v>0</v>
      </c>
      <c r="U49" s="15">
        <v>0</v>
      </c>
    </row>
    <row r="50" spans="1:21" ht="15" thickBot="1">
      <c r="A50" s="13"/>
      <c r="B50" s="13" t="s">
        <v>123</v>
      </c>
      <c r="C50" s="14"/>
      <c r="D50" s="15">
        <v>1001.2457000000001</v>
      </c>
      <c r="E50" s="15">
        <v>0</v>
      </c>
      <c r="F50" s="15">
        <v>1002.4041</v>
      </c>
      <c r="G50" s="16">
        <v>0</v>
      </c>
      <c r="H50" s="15">
        <v>0</v>
      </c>
      <c r="I50" s="15">
        <v>0</v>
      </c>
      <c r="J50" s="15">
        <v>0</v>
      </c>
      <c r="K50" s="15">
        <v>0</v>
      </c>
      <c r="L50" s="15">
        <v>0</v>
      </c>
      <c r="M50" s="15">
        <v>0</v>
      </c>
      <c r="N50" s="15">
        <v>0</v>
      </c>
      <c r="O50" s="15">
        <v>0</v>
      </c>
      <c r="P50" s="15">
        <v>0</v>
      </c>
      <c r="Q50" s="15">
        <v>0</v>
      </c>
      <c r="R50" s="15">
        <v>0</v>
      </c>
      <c r="S50" s="15">
        <v>0</v>
      </c>
      <c r="T50" s="15">
        <v>0</v>
      </c>
      <c r="U50" s="15">
        <v>0</v>
      </c>
    </row>
    <row r="51" spans="1:21" ht="15" thickBot="1">
      <c r="A51" s="13"/>
      <c r="B51" s="13"/>
      <c r="C51" s="14"/>
      <c r="D51" s="15"/>
      <c r="E51" s="15"/>
      <c r="F51" s="15"/>
      <c r="G51" s="15"/>
      <c r="H51" s="15"/>
      <c r="I51" s="15"/>
      <c r="J51" s="15"/>
      <c r="K51" s="15"/>
      <c r="L51" s="15"/>
      <c r="M51" s="15"/>
      <c r="N51" s="15"/>
      <c r="O51" s="15"/>
      <c r="P51" s="15"/>
      <c r="Q51" s="15"/>
      <c r="R51" s="15"/>
      <c r="S51" s="15"/>
      <c r="T51" s="15"/>
      <c r="U51" s="15"/>
    </row>
    <row r="52" spans="1:21" ht="15.75" thickBot="1">
      <c r="A52" s="13">
        <v>4.3</v>
      </c>
      <c r="B52" s="78" t="s">
        <v>49</v>
      </c>
      <c r="C52" s="14" t="s">
        <v>44</v>
      </c>
      <c r="D52" s="15"/>
      <c r="E52" s="15"/>
      <c r="F52" s="15"/>
      <c r="G52" s="15"/>
      <c r="H52" s="15"/>
      <c r="I52" s="15"/>
      <c r="J52" s="15"/>
      <c r="K52" s="15"/>
      <c r="L52" s="15"/>
      <c r="M52" s="15"/>
      <c r="N52" s="15"/>
      <c r="O52" s="15"/>
      <c r="P52" s="15"/>
      <c r="Q52" s="15"/>
      <c r="R52" s="15"/>
      <c r="S52" s="15"/>
      <c r="T52" s="15"/>
      <c r="U52" s="15"/>
    </row>
    <row r="53" spans="1:21" ht="15" thickBot="1">
      <c r="A53" s="13"/>
      <c r="B53" s="13" t="s">
        <v>125</v>
      </c>
      <c r="C53" s="14"/>
      <c r="D53" s="16">
        <v>0</v>
      </c>
      <c r="E53" s="16">
        <v>57.570925799999998</v>
      </c>
      <c r="F53" s="16">
        <v>0</v>
      </c>
      <c r="G53" s="16">
        <v>0.30391584000000005</v>
      </c>
      <c r="H53" s="16">
        <v>0</v>
      </c>
      <c r="I53" s="16">
        <v>0</v>
      </c>
      <c r="J53" s="16">
        <v>0</v>
      </c>
      <c r="K53" s="16">
        <v>0</v>
      </c>
      <c r="L53" s="16">
        <v>0</v>
      </c>
      <c r="M53" s="16">
        <v>0</v>
      </c>
      <c r="N53" s="16">
        <v>0</v>
      </c>
      <c r="O53" s="16">
        <v>0</v>
      </c>
      <c r="P53" s="16">
        <v>0</v>
      </c>
      <c r="Q53" s="16">
        <v>0</v>
      </c>
      <c r="R53" s="16">
        <v>0</v>
      </c>
      <c r="S53" s="16">
        <v>0.69927934999999997</v>
      </c>
      <c r="T53" s="16">
        <v>0</v>
      </c>
      <c r="U53" s="16">
        <v>0.22305820000000001</v>
      </c>
    </row>
    <row r="54" spans="1:21" ht="15" thickBot="1">
      <c r="A54" s="13"/>
      <c r="B54" s="13" t="s">
        <v>126</v>
      </c>
      <c r="C54" s="14"/>
      <c r="D54" s="16">
        <v>0</v>
      </c>
      <c r="E54" s="16">
        <v>55.136868820000004</v>
      </c>
      <c r="F54" s="16">
        <v>0</v>
      </c>
      <c r="G54" s="16">
        <v>0.29106647999999996</v>
      </c>
      <c r="H54" s="16">
        <v>0</v>
      </c>
      <c r="I54" s="16">
        <v>0</v>
      </c>
      <c r="J54" s="16">
        <v>0</v>
      </c>
      <c r="K54" s="16">
        <v>0</v>
      </c>
      <c r="L54" s="16">
        <v>0</v>
      </c>
      <c r="M54" s="16">
        <v>0</v>
      </c>
      <c r="N54" s="16">
        <v>0</v>
      </c>
      <c r="O54" s="16">
        <v>0</v>
      </c>
      <c r="P54" s="16">
        <v>0</v>
      </c>
      <c r="Q54" s="16">
        <v>0</v>
      </c>
      <c r="R54" s="16">
        <v>0</v>
      </c>
      <c r="S54" s="16">
        <v>0</v>
      </c>
      <c r="T54" s="16">
        <v>0</v>
      </c>
      <c r="U54" s="16">
        <v>0.21362745999999999</v>
      </c>
    </row>
    <row r="55" spans="1:21" ht="15" thickBot="1">
      <c r="A55" s="13"/>
      <c r="B55" s="13" t="s">
        <v>50</v>
      </c>
      <c r="C55" s="14"/>
      <c r="D55" s="16">
        <v>0</v>
      </c>
      <c r="E55" s="16">
        <v>58.288033730000009</v>
      </c>
      <c r="F55" s="16">
        <v>0</v>
      </c>
      <c r="G55" s="16">
        <v>0.30391584000000005</v>
      </c>
      <c r="H55" s="16">
        <v>0</v>
      </c>
      <c r="I55" s="16">
        <v>0</v>
      </c>
      <c r="J55" s="16">
        <v>0</v>
      </c>
      <c r="K55" s="16">
        <v>0</v>
      </c>
      <c r="L55" s="16">
        <v>0</v>
      </c>
      <c r="M55" s="16">
        <v>0</v>
      </c>
      <c r="N55" s="16">
        <v>0</v>
      </c>
      <c r="O55" s="16">
        <v>0</v>
      </c>
      <c r="P55" s="16">
        <v>0</v>
      </c>
      <c r="Q55" s="16">
        <v>0</v>
      </c>
      <c r="R55" s="16">
        <v>0</v>
      </c>
      <c r="S55" s="16">
        <v>0.70417300000000005</v>
      </c>
      <c r="T55" s="16">
        <v>0.72711650000000005</v>
      </c>
      <c r="U55" s="16">
        <v>0.22405748</v>
      </c>
    </row>
    <row r="56" spans="1:21" ht="15" thickBot="1">
      <c r="A56" s="13"/>
      <c r="B56" s="13" t="s">
        <v>51</v>
      </c>
      <c r="C56" s="14"/>
      <c r="D56" s="16">
        <v>0</v>
      </c>
      <c r="E56" s="16">
        <v>55.823657939999997</v>
      </c>
      <c r="F56" s="16">
        <v>0</v>
      </c>
      <c r="G56" s="16">
        <v>0.29106647999999996</v>
      </c>
      <c r="H56" s="16">
        <v>0</v>
      </c>
      <c r="I56" s="16">
        <v>0</v>
      </c>
      <c r="J56" s="16">
        <v>0</v>
      </c>
      <c r="K56" s="16">
        <v>0</v>
      </c>
      <c r="L56" s="16">
        <v>0</v>
      </c>
      <c r="M56" s="16">
        <v>0</v>
      </c>
      <c r="N56" s="16">
        <v>0</v>
      </c>
      <c r="O56" s="16">
        <v>0</v>
      </c>
      <c r="P56" s="16">
        <v>0</v>
      </c>
      <c r="Q56" s="16">
        <v>0</v>
      </c>
      <c r="R56" s="16">
        <v>0</v>
      </c>
      <c r="S56" s="16">
        <v>0</v>
      </c>
      <c r="T56" s="16">
        <v>0.69637453999999999</v>
      </c>
      <c r="U56" s="16">
        <v>0.21458448999999999</v>
      </c>
    </row>
    <row r="57" spans="1:21" ht="15" thickBot="1">
      <c r="A57" s="13"/>
      <c r="B57" s="13" t="s">
        <v>127</v>
      </c>
      <c r="C57" s="14"/>
      <c r="D57" s="16">
        <v>33.098602540000002</v>
      </c>
      <c r="E57" s="16">
        <v>0</v>
      </c>
      <c r="F57" s="16">
        <v>34.452588459999994</v>
      </c>
      <c r="G57" s="16">
        <v>0</v>
      </c>
      <c r="H57" s="16">
        <v>0</v>
      </c>
      <c r="I57" s="16">
        <v>0</v>
      </c>
      <c r="J57" s="16">
        <v>0</v>
      </c>
      <c r="K57" s="16">
        <v>0</v>
      </c>
      <c r="L57" s="16">
        <v>0</v>
      </c>
      <c r="M57" s="16">
        <v>0</v>
      </c>
      <c r="N57" s="16">
        <v>0</v>
      </c>
      <c r="O57" s="16">
        <v>0</v>
      </c>
      <c r="P57" s="16">
        <v>0</v>
      </c>
      <c r="Q57" s="16">
        <v>0</v>
      </c>
      <c r="R57" s="16">
        <v>0</v>
      </c>
      <c r="S57" s="16">
        <v>0</v>
      </c>
      <c r="T57" s="16">
        <v>0</v>
      </c>
      <c r="U57" s="16">
        <v>0</v>
      </c>
    </row>
    <row r="58" spans="1:21" ht="15" thickBot="1">
      <c r="A58" s="13"/>
      <c r="B58" s="13" t="s">
        <v>128</v>
      </c>
      <c r="C58" s="14"/>
      <c r="D58" s="16">
        <v>31.699217679999986</v>
      </c>
      <c r="E58" s="16">
        <v>0</v>
      </c>
      <c r="F58" s="16">
        <v>32.995958019999989</v>
      </c>
      <c r="G58" s="16">
        <v>0</v>
      </c>
      <c r="H58" s="16">
        <v>0</v>
      </c>
      <c r="I58" s="16">
        <v>0</v>
      </c>
      <c r="J58" s="16">
        <v>0</v>
      </c>
      <c r="K58" s="16">
        <v>0</v>
      </c>
      <c r="L58" s="16">
        <v>0</v>
      </c>
      <c r="M58" s="16">
        <v>0</v>
      </c>
      <c r="N58" s="16">
        <v>0</v>
      </c>
      <c r="O58" s="16">
        <v>0</v>
      </c>
      <c r="P58" s="16">
        <v>0</v>
      </c>
      <c r="Q58" s="16">
        <v>0</v>
      </c>
      <c r="R58" s="16">
        <v>0</v>
      </c>
      <c r="S58" s="16">
        <v>0</v>
      </c>
      <c r="T58" s="16">
        <v>0</v>
      </c>
      <c r="U58" s="16">
        <v>0</v>
      </c>
    </row>
    <row r="59" spans="1:21" ht="15" thickBot="1">
      <c r="A59" s="13"/>
      <c r="B59" s="13" t="s">
        <v>129</v>
      </c>
      <c r="C59" s="14"/>
      <c r="D59" s="16">
        <v>0</v>
      </c>
      <c r="E59" s="16">
        <v>0</v>
      </c>
      <c r="F59" s="16">
        <v>35.042391280000004</v>
      </c>
      <c r="G59" s="16">
        <v>0</v>
      </c>
      <c r="H59" s="16">
        <v>0</v>
      </c>
      <c r="I59" s="16">
        <v>0</v>
      </c>
      <c r="J59" s="16">
        <v>0</v>
      </c>
      <c r="K59" s="16">
        <v>0</v>
      </c>
      <c r="L59" s="16">
        <v>0</v>
      </c>
      <c r="M59" s="16">
        <v>0</v>
      </c>
      <c r="N59" s="16">
        <v>0</v>
      </c>
      <c r="O59" s="16">
        <v>0</v>
      </c>
      <c r="P59" s="16">
        <v>0</v>
      </c>
      <c r="Q59" s="16">
        <v>0</v>
      </c>
      <c r="R59" s="16">
        <v>0</v>
      </c>
      <c r="S59" s="16">
        <v>0</v>
      </c>
      <c r="T59" s="16">
        <v>0</v>
      </c>
      <c r="U59" s="16">
        <v>0</v>
      </c>
    </row>
    <row r="60" spans="1:21" ht="15" thickBot="1">
      <c r="A60" s="13"/>
      <c r="B60" s="13" t="s">
        <v>130</v>
      </c>
      <c r="C60" s="14"/>
      <c r="D60" s="16">
        <v>0</v>
      </c>
      <c r="E60" s="16">
        <v>0</v>
      </c>
      <c r="F60" s="16">
        <v>33.560824389999993</v>
      </c>
      <c r="G60" s="16">
        <v>0</v>
      </c>
      <c r="H60" s="16">
        <v>0</v>
      </c>
      <c r="I60" s="16">
        <v>0</v>
      </c>
      <c r="J60" s="16">
        <v>0</v>
      </c>
      <c r="K60" s="16">
        <v>0</v>
      </c>
      <c r="L60" s="16">
        <v>0</v>
      </c>
      <c r="M60" s="16">
        <v>0</v>
      </c>
      <c r="N60" s="16">
        <v>0</v>
      </c>
      <c r="O60" s="16">
        <v>0</v>
      </c>
      <c r="P60" s="16">
        <v>0</v>
      </c>
      <c r="Q60" s="16">
        <v>0</v>
      </c>
      <c r="R60" s="16">
        <v>0</v>
      </c>
      <c r="S60" s="16">
        <v>0</v>
      </c>
      <c r="T60" s="16">
        <v>0</v>
      </c>
      <c r="U60" s="16">
        <v>0</v>
      </c>
    </row>
    <row r="61" spans="1:21" ht="15" thickBot="1">
      <c r="A61" s="13"/>
      <c r="B61" s="13" t="s">
        <v>131</v>
      </c>
      <c r="C61" s="14"/>
      <c r="D61" s="16">
        <v>15.110095009999993</v>
      </c>
      <c r="E61" s="16">
        <v>0</v>
      </c>
      <c r="F61" s="16">
        <v>37.07884292</v>
      </c>
      <c r="G61" s="16">
        <v>0</v>
      </c>
      <c r="H61" s="16">
        <v>0</v>
      </c>
      <c r="I61" s="16">
        <v>0</v>
      </c>
      <c r="J61" s="16">
        <v>0</v>
      </c>
      <c r="K61" s="16">
        <v>0</v>
      </c>
      <c r="L61" s="16">
        <v>0</v>
      </c>
      <c r="M61" s="16">
        <v>0</v>
      </c>
      <c r="N61" s="16">
        <v>0</v>
      </c>
      <c r="O61" s="16">
        <v>0</v>
      </c>
      <c r="P61" s="16">
        <v>0</v>
      </c>
      <c r="Q61" s="16">
        <v>0</v>
      </c>
      <c r="R61" s="16">
        <v>0</v>
      </c>
      <c r="S61" s="16">
        <v>0</v>
      </c>
      <c r="T61" s="16">
        <v>0</v>
      </c>
      <c r="U61" s="16">
        <v>0</v>
      </c>
    </row>
    <row r="62" spans="1:21" ht="15" thickBot="1">
      <c r="A62" s="13"/>
      <c r="B62" s="13" t="s">
        <v>132</v>
      </c>
      <c r="C62" s="14"/>
      <c r="D62" s="16">
        <v>14.471251130000004</v>
      </c>
      <c r="E62" s="16">
        <v>0</v>
      </c>
      <c r="F62" s="16">
        <v>35.511176240000005</v>
      </c>
      <c r="G62" s="16">
        <v>0</v>
      </c>
      <c r="H62" s="16">
        <v>0</v>
      </c>
      <c r="I62" s="16">
        <v>0</v>
      </c>
      <c r="J62" s="16">
        <v>0</v>
      </c>
      <c r="K62" s="16">
        <v>0</v>
      </c>
      <c r="L62" s="16">
        <v>0</v>
      </c>
      <c r="M62" s="16">
        <v>0</v>
      </c>
      <c r="N62" s="16">
        <v>0</v>
      </c>
      <c r="O62" s="16">
        <v>0</v>
      </c>
      <c r="P62" s="16">
        <v>0</v>
      </c>
      <c r="Q62" s="16">
        <v>0</v>
      </c>
      <c r="R62" s="16">
        <v>0</v>
      </c>
      <c r="S62" s="16">
        <v>0</v>
      </c>
      <c r="T62" s="16">
        <v>0</v>
      </c>
      <c r="U62" s="16">
        <v>0</v>
      </c>
    </row>
    <row r="63" spans="1:21" ht="15" thickBot="1">
      <c r="A63" s="13"/>
      <c r="B63" s="13" t="s">
        <v>133</v>
      </c>
      <c r="C63" s="14"/>
      <c r="D63" s="16">
        <v>0</v>
      </c>
      <c r="E63" s="16">
        <v>0</v>
      </c>
      <c r="F63" s="16">
        <v>0</v>
      </c>
      <c r="G63" s="16">
        <v>0</v>
      </c>
      <c r="H63" s="16">
        <v>0</v>
      </c>
      <c r="I63" s="16">
        <v>0</v>
      </c>
      <c r="J63" s="16">
        <v>0</v>
      </c>
      <c r="K63" s="16">
        <v>0</v>
      </c>
      <c r="L63" s="16">
        <v>0</v>
      </c>
      <c r="M63" s="16">
        <v>0</v>
      </c>
      <c r="N63" s="16">
        <v>0</v>
      </c>
      <c r="O63" s="16">
        <v>0</v>
      </c>
      <c r="P63" s="16">
        <v>0</v>
      </c>
      <c r="Q63" s="16">
        <v>0</v>
      </c>
      <c r="R63" s="16">
        <v>0</v>
      </c>
      <c r="S63" s="16">
        <v>0</v>
      </c>
      <c r="T63" s="16">
        <v>0</v>
      </c>
      <c r="U63" s="16">
        <v>0</v>
      </c>
    </row>
    <row r="64" spans="1:21" ht="15" thickBot="1">
      <c r="A64" s="13"/>
      <c r="B64" s="13" t="s">
        <v>134</v>
      </c>
      <c r="C64" s="14"/>
      <c r="D64" s="16">
        <v>0</v>
      </c>
      <c r="E64" s="16">
        <v>0</v>
      </c>
      <c r="F64" s="16">
        <v>0</v>
      </c>
      <c r="G64" s="16">
        <v>0</v>
      </c>
      <c r="H64" s="16">
        <v>0</v>
      </c>
      <c r="I64" s="16">
        <v>0</v>
      </c>
      <c r="J64" s="16">
        <v>0</v>
      </c>
      <c r="K64" s="16">
        <v>0</v>
      </c>
      <c r="L64" s="16">
        <v>0</v>
      </c>
      <c r="M64" s="16">
        <v>0</v>
      </c>
      <c r="N64" s="16">
        <v>0</v>
      </c>
      <c r="O64" s="16">
        <v>0</v>
      </c>
      <c r="P64" s="16">
        <v>0</v>
      </c>
      <c r="Q64" s="16">
        <v>0</v>
      </c>
      <c r="R64" s="16">
        <v>0</v>
      </c>
      <c r="S64" s="16">
        <v>0</v>
      </c>
      <c r="T64" s="16">
        <v>0</v>
      </c>
      <c r="U64" s="16">
        <v>0</v>
      </c>
    </row>
    <row r="65" spans="1:21" ht="15" thickBot="1">
      <c r="A65" s="13"/>
      <c r="B65" s="13" t="s">
        <v>135</v>
      </c>
      <c r="C65" s="14"/>
      <c r="D65" s="16">
        <v>36.177781979999999</v>
      </c>
      <c r="E65" s="16">
        <v>0</v>
      </c>
      <c r="F65" s="16">
        <v>37.466343280000011</v>
      </c>
      <c r="G65" s="16">
        <v>0</v>
      </c>
      <c r="H65" s="16">
        <v>0</v>
      </c>
      <c r="I65" s="16">
        <v>0</v>
      </c>
      <c r="J65" s="16">
        <v>0</v>
      </c>
      <c r="K65" s="16">
        <v>0</v>
      </c>
      <c r="L65" s="16">
        <v>0</v>
      </c>
      <c r="M65" s="16">
        <v>0</v>
      </c>
      <c r="N65" s="16">
        <v>0</v>
      </c>
      <c r="O65" s="16">
        <v>0</v>
      </c>
      <c r="P65" s="16">
        <v>0</v>
      </c>
      <c r="Q65" s="16">
        <v>0</v>
      </c>
      <c r="R65" s="16">
        <v>0</v>
      </c>
      <c r="S65" s="16">
        <v>0</v>
      </c>
      <c r="T65" s="16">
        <v>0</v>
      </c>
      <c r="U65" s="16">
        <v>0</v>
      </c>
    </row>
    <row r="66" spans="1:21" ht="15" thickBot="1">
      <c r="A66" s="13"/>
      <c r="B66" s="13" t="s">
        <v>136</v>
      </c>
      <c r="C66" s="14"/>
      <c r="D66" s="16">
        <v>34.64821160000001</v>
      </c>
      <c r="E66" s="16">
        <v>0</v>
      </c>
      <c r="F66" s="16">
        <v>35.882293470000008</v>
      </c>
      <c r="G66" s="16">
        <v>0</v>
      </c>
      <c r="H66" s="16">
        <v>0</v>
      </c>
      <c r="I66" s="16">
        <v>0</v>
      </c>
      <c r="J66" s="16">
        <v>0</v>
      </c>
      <c r="K66" s="16">
        <v>0</v>
      </c>
      <c r="L66" s="16">
        <v>0</v>
      </c>
      <c r="M66" s="16">
        <v>0</v>
      </c>
      <c r="N66" s="16">
        <v>0</v>
      </c>
      <c r="O66" s="16">
        <v>0</v>
      </c>
      <c r="P66" s="16">
        <v>0</v>
      </c>
      <c r="Q66" s="16">
        <v>0</v>
      </c>
      <c r="R66" s="16">
        <v>0</v>
      </c>
      <c r="S66" s="16">
        <v>0</v>
      </c>
      <c r="T66" s="16">
        <v>0</v>
      </c>
      <c r="U66" s="16">
        <v>0</v>
      </c>
    </row>
    <row r="67" spans="1:21" ht="15" thickBot="1">
      <c r="A67" s="13"/>
      <c r="B67" s="13" t="s">
        <v>137</v>
      </c>
      <c r="C67" s="14"/>
      <c r="D67" s="16">
        <v>36.11757964000001</v>
      </c>
      <c r="E67" s="16">
        <v>0</v>
      </c>
      <c r="F67" s="16">
        <v>38.29144359</v>
      </c>
      <c r="G67" s="16">
        <v>0</v>
      </c>
      <c r="H67" s="16">
        <v>0</v>
      </c>
      <c r="I67" s="16">
        <v>0</v>
      </c>
      <c r="J67" s="16">
        <v>0</v>
      </c>
      <c r="K67" s="16">
        <v>0</v>
      </c>
      <c r="L67" s="16">
        <v>0</v>
      </c>
      <c r="M67" s="16">
        <v>0</v>
      </c>
      <c r="N67" s="16">
        <v>0</v>
      </c>
      <c r="O67" s="16">
        <v>0</v>
      </c>
      <c r="P67" s="16">
        <v>0</v>
      </c>
      <c r="Q67" s="16">
        <v>0</v>
      </c>
      <c r="R67" s="16">
        <v>0</v>
      </c>
      <c r="S67" s="16">
        <v>0</v>
      </c>
      <c r="T67" s="16">
        <v>0</v>
      </c>
      <c r="U67" s="16">
        <v>0</v>
      </c>
    </row>
    <row r="68" spans="1:21" ht="15" thickBot="1">
      <c r="A68" s="13"/>
      <c r="B68" s="13" t="s">
        <v>138</v>
      </c>
      <c r="C68" s="14"/>
      <c r="D68" s="16">
        <v>34.590554570000002</v>
      </c>
      <c r="E68" s="16">
        <v>0</v>
      </c>
      <c r="F68" s="16">
        <v>36.672509129999995</v>
      </c>
      <c r="G68" s="16">
        <v>0</v>
      </c>
      <c r="H68" s="16">
        <v>0</v>
      </c>
      <c r="I68" s="16">
        <v>0</v>
      </c>
      <c r="J68" s="16">
        <v>0</v>
      </c>
      <c r="K68" s="16">
        <v>0</v>
      </c>
      <c r="L68" s="16">
        <v>0</v>
      </c>
      <c r="M68" s="16">
        <v>0</v>
      </c>
      <c r="N68" s="16">
        <v>0</v>
      </c>
      <c r="O68" s="16">
        <v>0</v>
      </c>
      <c r="P68" s="16">
        <v>0</v>
      </c>
      <c r="Q68" s="16">
        <v>0</v>
      </c>
      <c r="R68" s="16">
        <v>0</v>
      </c>
      <c r="S68" s="16">
        <v>0</v>
      </c>
      <c r="T68" s="16">
        <v>0</v>
      </c>
      <c r="U68" s="16">
        <v>0</v>
      </c>
    </row>
    <row r="69" spans="1:21" ht="15" thickBot="1">
      <c r="A69" s="13"/>
      <c r="B69" s="13" t="s">
        <v>139</v>
      </c>
      <c r="C69" s="14"/>
      <c r="D69" s="16">
        <v>36.372130449999986</v>
      </c>
      <c r="E69" s="16">
        <v>0</v>
      </c>
      <c r="F69" s="16">
        <v>37.846312270000006</v>
      </c>
      <c r="G69" s="16">
        <v>0</v>
      </c>
      <c r="H69" s="16">
        <v>0</v>
      </c>
      <c r="I69" s="16">
        <v>0</v>
      </c>
      <c r="J69" s="16">
        <v>0</v>
      </c>
      <c r="K69" s="16">
        <v>0</v>
      </c>
      <c r="L69" s="16">
        <v>0</v>
      </c>
      <c r="M69" s="16">
        <v>0</v>
      </c>
      <c r="N69" s="16">
        <v>0</v>
      </c>
      <c r="O69" s="16">
        <v>0</v>
      </c>
      <c r="P69" s="16">
        <v>0</v>
      </c>
      <c r="Q69" s="16">
        <v>0</v>
      </c>
      <c r="R69" s="16">
        <v>0</v>
      </c>
      <c r="S69" s="16">
        <v>0</v>
      </c>
      <c r="T69" s="16">
        <v>0</v>
      </c>
      <c r="U69" s="16">
        <v>0</v>
      </c>
    </row>
    <row r="70" spans="1:21" ht="15" thickBot="1">
      <c r="A70" s="13"/>
      <c r="B70" s="13" t="s">
        <v>140</v>
      </c>
      <c r="C70" s="14"/>
      <c r="D70" s="16">
        <v>34.834343130000008</v>
      </c>
      <c r="E70" s="16">
        <v>0</v>
      </c>
      <c r="F70" s="16">
        <v>36.246197650000013</v>
      </c>
      <c r="G70" s="16">
        <v>0</v>
      </c>
      <c r="H70" s="16">
        <v>0</v>
      </c>
      <c r="I70" s="16">
        <v>0</v>
      </c>
      <c r="J70" s="16">
        <v>0</v>
      </c>
      <c r="K70" s="16">
        <v>0</v>
      </c>
      <c r="L70" s="16">
        <v>0</v>
      </c>
      <c r="M70" s="16">
        <v>0</v>
      </c>
      <c r="N70" s="16">
        <v>0</v>
      </c>
      <c r="O70" s="16">
        <v>0</v>
      </c>
      <c r="P70" s="16">
        <v>0</v>
      </c>
      <c r="Q70" s="16">
        <v>0</v>
      </c>
      <c r="R70" s="16">
        <v>0</v>
      </c>
      <c r="S70" s="16">
        <v>0</v>
      </c>
      <c r="T70" s="16">
        <v>0</v>
      </c>
      <c r="U70" s="16">
        <v>0</v>
      </c>
    </row>
    <row r="71" spans="1:21" ht="15" thickBot="1">
      <c r="A71" s="13"/>
      <c r="B71" s="13" t="s">
        <v>141</v>
      </c>
      <c r="C71" s="14"/>
      <c r="D71" s="16">
        <v>36.601350490000002</v>
      </c>
      <c r="E71" s="16">
        <v>0</v>
      </c>
      <c r="F71" s="16">
        <v>38.871797740000005</v>
      </c>
      <c r="G71" s="16">
        <v>0</v>
      </c>
      <c r="H71" s="16">
        <v>0</v>
      </c>
      <c r="I71" s="16">
        <v>0</v>
      </c>
      <c r="J71" s="16">
        <v>0</v>
      </c>
      <c r="K71" s="16">
        <v>0</v>
      </c>
      <c r="L71" s="16">
        <v>0</v>
      </c>
      <c r="M71" s="16">
        <v>0</v>
      </c>
      <c r="N71" s="16">
        <v>0</v>
      </c>
      <c r="O71" s="16">
        <v>0</v>
      </c>
      <c r="P71" s="16">
        <v>0</v>
      </c>
      <c r="Q71" s="16">
        <v>0</v>
      </c>
      <c r="R71" s="16">
        <v>0</v>
      </c>
      <c r="S71" s="16">
        <v>0</v>
      </c>
      <c r="T71" s="16">
        <v>0</v>
      </c>
      <c r="U71" s="16">
        <v>0</v>
      </c>
    </row>
    <row r="72" spans="1:21" ht="15" thickBot="1">
      <c r="A72" s="13"/>
      <c r="B72" s="13" t="s">
        <v>142</v>
      </c>
      <c r="C72" s="14"/>
      <c r="D72" s="16">
        <v>35.053871930000007</v>
      </c>
      <c r="E72" s="16">
        <v>0</v>
      </c>
      <c r="F72" s="16">
        <v>37.228326299999999</v>
      </c>
      <c r="G72" s="16">
        <v>0</v>
      </c>
      <c r="H72" s="16">
        <v>0</v>
      </c>
      <c r="I72" s="16">
        <v>0</v>
      </c>
      <c r="J72" s="16">
        <v>0</v>
      </c>
      <c r="K72" s="16">
        <v>0</v>
      </c>
      <c r="L72" s="16">
        <v>0</v>
      </c>
      <c r="M72" s="16">
        <v>0</v>
      </c>
      <c r="N72" s="16">
        <v>0</v>
      </c>
      <c r="O72" s="16">
        <v>0</v>
      </c>
      <c r="P72" s="16">
        <v>0</v>
      </c>
      <c r="Q72" s="16">
        <v>0</v>
      </c>
      <c r="R72" s="16">
        <v>0</v>
      </c>
      <c r="S72" s="16">
        <v>0</v>
      </c>
      <c r="T72" s="16">
        <v>0</v>
      </c>
      <c r="U72" s="16">
        <v>0</v>
      </c>
    </row>
    <row r="73" spans="1:21" ht="15" thickBot="1">
      <c r="A73" s="13"/>
      <c r="B73" s="13"/>
      <c r="C73" s="14"/>
      <c r="D73" s="15"/>
      <c r="E73" s="15"/>
      <c r="F73" s="15"/>
      <c r="G73" s="15"/>
      <c r="H73" s="15"/>
      <c r="I73" s="15"/>
      <c r="J73" s="15"/>
      <c r="K73" s="15"/>
      <c r="L73" s="15"/>
      <c r="M73" s="15"/>
      <c r="N73" s="15"/>
      <c r="O73" s="15"/>
      <c r="P73" s="15"/>
      <c r="Q73" s="15"/>
      <c r="R73" s="15"/>
      <c r="S73" s="15"/>
      <c r="T73" s="15"/>
      <c r="U73" s="15"/>
    </row>
    <row r="74" spans="1:21" ht="15" thickBot="1">
      <c r="A74" s="13">
        <v>5.0999999999999996</v>
      </c>
      <c r="B74" s="13" t="s">
        <v>52</v>
      </c>
      <c r="C74" s="14"/>
      <c r="D74" s="15"/>
      <c r="E74" s="15"/>
      <c r="F74" s="15"/>
      <c r="G74" s="15"/>
      <c r="H74" s="15"/>
      <c r="I74" s="15"/>
      <c r="J74" s="15"/>
      <c r="K74" s="15"/>
      <c r="L74" s="15"/>
      <c r="M74" s="15"/>
      <c r="N74" s="15"/>
      <c r="O74" s="15"/>
      <c r="P74" s="15"/>
      <c r="Q74" s="15"/>
      <c r="R74" s="15"/>
      <c r="S74" s="15"/>
      <c r="T74" s="15"/>
      <c r="U74" s="15"/>
    </row>
    <row r="75" spans="1:21" ht="15" thickBot="1">
      <c r="A75" s="13"/>
      <c r="B75" s="13"/>
      <c r="C75" s="14"/>
      <c r="D75" s="15"/>
      <c r="E75" s="15"/>
      <c r="F75" s="15"/>
      <c r="G75" s="15"/>
      <c r="H75" s="15"/>
      <c r="I75" s="15"/>
      <c r="J75" s="15"/>
      <c r="K75" s="15"/>
      <c r="L75" s="15"/>
      <c r="M75" s="15"/>
      <c r="N75" s="15"/>
      <c r="O75" s="15"/>
      <c r="P75" s="15"/>
      <c r="Q75" s="15"/>
      <c r="R75" s="15"/>
      <c r="S75" s="15"/>
      <c r="T75" s="15"/>
      <c r="U75" s="15"/>
    </row>
    <row r="76" spans="1:21" ht="15" thickBot="1">
      <c r="A76" s="13">
        <v>5.2</v>
      </c>
      <c r="B76" s="13" t="s">
        <v>53</v>
      </c>
      <c r="C76" s="14" t="s">
        <v>39</v>
      </c>
      <c r="D76" s="15">
        <v>0</v>
      </c>
      <c r="E76" s="15">
        <v>0</v>
      </c>
      <c r="F76" s="15">
        <v>0</v>
      </c>
      <c r="G76" s="15">
        <v>2.2965775000000001E-2</v>
      </c>
      <c r="H76" s="15">
        <v>0</v>
      </c>
      <c r="I76" s="15">
        <v>0</v>
      </c>
      <c r="J76" s="15">
        <v>0.66984509999999997</v>
      </c>
      <c r="K76" s="15">
        <v>0.31448113999999999</v>
      </c>
      <c r="L76" s="15">
        <v>0.11172385</v>
      </c>
      <c r="M76" s="15">
        <v>6.6112994999999994E-2</v>
      </c>
      <c r="N76" s="15">
        <v>0.15257568499999999</v>
      </c>
      <c r="O76" s="15">
        <v>1.913289E-2</v>
      </c>
      <c r="P76" s="15">
        <v>3.9739049999999998E-2</v>
      </c>
      <c r="Q76" s="81">
        <v>3.0043950000000004E-3</v>
      </c>
      <c r="R76" s="15">
        <v>0</v>
      </c>
      <c r="S76" s="15">
        <v>0</v>
      </c>
      <c r="T76" s="15">
        <v>0</v>
      </c>
      <c r="U76" s="15">
        <v>0</v>
      </c>
    </row>
    <row r="77" spans="1:21" ht="15" thickBot="1">
      <c r="A77" s="13"/>
      <c r="B77" s="13"/>
      <c r="C77" s="14"/>
      <c r="D77" s="15"/>
      <c r="E77" s="15"/>
      <c r="F77" s="15"/>
      <c r="G77" s="15"/>
      <c r="H77" s="15"/>
      <c r="I77" s="15"/>
      <c r="J77" s="15"/>
      <c r="K77" s="15"/>
      <c r="L77" s="15"/>
      <c r="M77" s="15"/>
      <c r="N77" s="15"/>
      <c r="O77" s="15"/>
      <c r="P77" s="15"/>
      <c r="Q77" s="15"/>
      <c r="R77" s="15"/>
      <c r="S77" s="15"/>
      <c r="T77" s="15"/>
      <c r="U77" s="15"/>
    </row>
    <row r="78" spans="1:21" ht="15" thickBot="1">
      <c r="A78" s="13">
        <v>5.3</v>
      </c>
      <c r="B78" s="13" t="s">
        <v>54</v>
      </c>
      <c r="C78" s="14" t="s">
        <v>39</v>
      </c>
      <c r="D78" s="15">
        <v>126.38639073600001</v>
      </c>
      <c r="E78" s="15">
        <v>6.6097553100000006</v>
      </c>
      <c r="F78" s="15">
        <v>5.6912970169999975</v>
      </c>
      <c r="G78" s="15">
        <v>1.5269554399999941</v>
      </c>
      <c r="H78" s="15">
        <v>0.86573777700000143</v>
      </c>
      <c r="I78" s="81">
        <v>2.721822E-3</v>
      </c>
      <c r="J78" s="15">
        <v>2.3389798000000003E-2</v>
      </c>
      <c r="K78" s="15">
        <v>1.6580231000000001E-2</v>
      </c>
      <c r="L78" s="81">
        <v>2.8643459999999998E-3</v>
      </c>
      <c r="M78" s="81">
        <v>1.562716E-3</v>
      </c>
      <c r="N78" s="15">
        <v>0</v>
      </c>
      <c r="O78" s="81">
        <v>8.2559199999999999E-4</v>
      </c>
      <c r="P78" s="81">
        <v>4.55351E-4</v>
      </c>
      <c r="Q78" s="15">
        <v>0</v>
      </c>
      <c r="R78" s="15">
        <v>0.917422509</v>
      </c>
      <c r="S78" s="15">
        <v>2.8591441959999999</v>
      </c>
      <c r="T78" s="15">
        <v>0.86500452800000005</v>
      </c>
      <c r="U78" s="15">
        <v>0.43520029199999999</v>
      </c>
    </row>
    <row r="79" spans="1:21" ht="15" thickBot="1">
      <c r="A79" s="13"/>
      <c r="B79" s="13"/>
      <c r="C79" s="14"/>
      <c r="D79" s="15"/>
      <c r="E79" s="15"/>
      <c r="F79" s="15"/>
      <c r="G79" s="15"/>
      <c r="H79" s="15"/>
      <c r="I79" s="15"/>
      <c r="J79" s="15"/>
      <c r="K79" s="15"/>
      <c r="L79" s="15"/>
      <c r="M79" s="15"/>
      <c r="N79" s="15"/>
      <c r="O79" s="15"/>
      <c r="P79" s="15"/>
      <c r="Q79" s="15"/>
      <c r="R79" s="15"/>
      <c r="S79" s="15"/>
      <c r="T79" s="15"/>
      <c r="U79" s="15"/>
    </row>
    <row r="80" spans="1:21" ht="15" thickBot="1">
      <c r="A80" s="13">
        <v>5.4</v>
      </c>
      <c r="B80" s="13" t="s">
        <v>55</v>
      </c>
      <c r="C80" s="14" t="s">
        <v>39</v>
      </c>
      <c r="D80" s="15">
        <v>0.21069586400000001</v>
      </c>
      <c r="E80" s="81">
        <v>7.7803699999999976E-4</v>
      </c>
      <c r="F80" s="15">
        <v>0.18058482299999998</v>
      </c>
      <c r="G80" s="15">
        <v>-7.5621679000000025E-2</v>
      </c>
      <c r="H80" s="15">
        <v>-0.85910458599999995</v>
      </c>
      <c r="I80" s="15">
        <v>0</v>
      </c>
      <c r="J80" s="15">
        <v>5.1952975210000014</v>
      </c>
      <c r="K80" s="15">
        <v>1.3539612189999999</v>
      </c>
      <c r="L80" s="15">
        <v>0.83076645299999985</v>
      </c>
      <c r="M80" s="15">
        <v>6.1068651000000029E-2</v>
      </c>
      <c r="N80" s="15">
        <v>1.8939612119999998</v>
      </c>
      <c r="O80" s="15">
        <v>-2.8723971000000015E-2</v>
      </c>
      <c r="P80" s="15">
        <v>-0.14352209300000007</v>
      </c>
      <c r="Q80" s="15">
        <v>3.2227926000000004E-2</v>
      </c>
      <c r="R80" s="15">
        <v>0</v>
      </c>
      <c r="S80" s="15">
        <v>0</v>
      </c>
      <c r="T80" s="15">
        <v>0</v>
      </c>
      <c r="U80" s="15">
        <v>0</v>
      </c>
    </row>
    <row r="81" spans="1:21" ht="15" thickBot="1">
      <c r="A81" s="13"/>
      <c r="B81" s="13"/>
      <c r="C81" s="14"/>
      <c r="D81" s="19"/>
      <c r="E81" s="15"/>
      <c r="F81" s="15"/>
      <c r="G81" s="15"/>
      <c r="H81" s="15"/>
      <c r="I81" s="15"/>
      <c r="J81" s="15"/>
      <c r="K81" s="15"/>
      <c r="L81" s="15"/>
      <c r="M81" s="15"/>
      <c r="N81" s="15"/>
      <c r="O81" s="15"/>
      <c r="P81" s="15"/>
      <c r="Q81" s="15"/>
      <c r="R81" s="15"/>
      <c r="S81" s="15"/>
      <c r="T81" s="15"/>
      <c r="U81" s="15"/>
    </row>
    <row r="82" spans="1:21" ht="15" thickBot="1">
      <c r="A82" s="13">
        <v>5.5</v>
      </c>
      <c r="B82" s="13" t="s">
        <v>56</v>
      </c>
      <c r="C82" s="79" t="s">
        <v>39</v>
      </c>
      <c r="D82" s="81">
        <v>3.0068599999999993E-4</v>
      </c>
      <c r="E82" s="80">
        <v>4.9757263000000003E-2</v>
      </c>
      <c r="F82" s="15">
        <v>1.7850461999999997E-2</v>
      </c>
      <c r="G82" s="15">
        <v>-2.7839928E-2</v>
      </c>
      <c r="H82" s="15">
        <v>-2.6442428000000004E-2</v>
      </c>
      <c r="I82" s="15">
        <v>0</v>
      </c>
      <c r="J82" s="15">
        <v>0</v>
      </c>
      <c r="K82" s="15">
        <v>0</v>
      </c>
      <c r="L82" s="15">
        <v>0</v>
      </c>
      <c r="M82" s="15">
        <v>0</v>
      </c>
      <c r="N82" s="15">
        <v>0</v>
      </c>
      <c r="O82" s="15">
        <v>0</v>
      </c>
      <c r="P82" s="15">
        <v>0</v>
      </c>
      <c r="Q82" s="15">
        <v>0</v>
      </c>
      <c r="R82" s="15">
        <v>0</v>
      </c>
      <c r="S82" s="15">
        <v>0</v>
      </c>
      <c r="T82" s="15">
        <v>0</v>
      </c>
      <c r="U82" s="15">
        <v>0</v>
      </c>
    </row>
    <row r="83" spans="1:21" ht="15" thickBot="1">
      <c r="A83" s="13"/>
      <c r="B83" s="13"/>
      <c r="C83" s="14"/>
      <c r="D83" s="19"/>
      <c r="E83" s="15"/>
      <c r="F83" s="15"/>
      <c r="G83" s="15"/>
      <c r="H83" s="15"/>
      <c r="I83" s="15"/>
      <c r="J83" s="15"/>
      <c r="K83" s="15"/>
      <c r="L83" s="15"/>
      <c r="M83" s="15"/>
      <c r="N83" s="15"/>
      <c r="O83" s="15"/>
      <c r="P83" s="15"/>
      <c r="Q83" s="15"/>
      <c r="R83" s="15"/>
      <c r="S83" s="15"/>
      <c r="T83" s="15"/>
      <c r="U83" s="15"/>
    </row>
    <row r="84" spans="1:21" ht="15" thickBot="1">
      <c r="A84" s="13">
        <v>5.6</v>
      </c>
      <c r="B84" s="13" t="s">
        <v>57</v>
      </c>
      <c r="C84" s="79" t="s">
        <v>39</v>
      </c>
      <c r="D84" s="81">
        <v>8.4703000000000005E-5</v>
      </c>
      <c r="E84" s="81">
        <v>3.4658900000000001E-4</v>
      </c>
      <c r="F84" s="15">
        <v>1.9005925E-2</v>
      </c>
      <c r="G84" s="15">
        <v>1.6101063999999998E-2</v>
      </c>
      <c r="H84" s="15">
        <v>1.3945885999999999E-2</v>
      </c>
      <c r="I84" s="81">
        <v>4.6611499999999996E-4</v>
      </c>
      <c r="J84" s="15">
        <v>0.277253415</v>
      </c>
      <c r="K84" s="15">
        <v>0</v>
      </c>
      <c r="L84" s="15">
        <v>8.0428080000000002E-3</v>
      </c>
      <c r="M84" s="81">
        <v>2.8214399999999996E-4</v>
      </c>
      <c r="N84" s="15">
        <v>5.1473420000000009E-3</v>
      </c>
      <c r="O84" s="15">
        <v>1.3948555999999999E-2</v>
      </c>
      <c r="P84" s="81">
        <v>1.2331519999999999E-3</v>
      </c>
      <c r="Q84" s="81">
        <v>3.5369E-5</v>
      </c>
      <c r="R84" s="15">
        <v>0</v>
      </c>
      <c r="S84" s="15">
        <v>9.4739719999999972E-3</v>
      </c>
      <c r="T84" s="15">
        <v>0</v>
      </c>
      <c r="U84" s="15">
        <v>0</v>
      </c>
    </row>
    <row r="85" spans="1:21" ht="15" thickBot="1">
      <c r="A85" s="13"/>
      <c r="B85" s="13"/>
      <c r="C85" s="14"/>
      <c r="D85" s="15"/>
      <c r="E85" s="15"/>
      <c r="F85" s="15"/>
      <c r="G85" s="15"/>
      <c r="H85" s="15"/>
      <c r="I85" s="81"/>
      <c r="J85" s="15"/>
      <c r="K85" s="15"/>
      <c r="L85" s="15"/>
      <c r="M85" s="15"/>
      <c r="N85" s="15"/>
      <c r="O85" s="15"/>
      <c r="P85" s="15"/>
      <c r="Q85" s="15"/>
      <c r="R85" s="15"/>
      <c r="S85" s="15"/>
      <c r="T85" s="15"/>
      <c r="U85" s="15"/>
    </row>
    <row r="86" spans="1:21" ht="15.75" thickBot="1">
      <c r="A86" s="78"/>
      <c r="B86" s="13" t="s">
        <v>58</v>
      </c>
      <c r="C86" s="14" t="s">
        <v>39</v>
      </c>
      <c r="D86" s="15">
        <f t="shared" ref="D86:M86" si="2">SUM(D75:D85)</f>
        <v>126.59747198900001</v>
      </c>
      <c r="E86" s="15">
        <f>SUM(E75:E85)</f>
        <v>6.6606371990000008</v>
      </c>
      <c r="F86" s="15">
        <f t="shared" si="2"/>
        <v>5.908738226999998</v>
      </c>
      <c r="G86" s="15">
        <f t="shared" si="2"/>
        <v>1.4625606719999942</v>
      </c>
      <c r="H86" s="15">
        <f t="shared" si="2"/>
        <v>-5.863350999998523E-3</v>
      </c>
      <c r="I86" s="81">
        <f t="shared" si="2"/>
        <v>3.1879370000000001E-3</v>
      </c>
      <c r="J86" s="15">
        <f t="shared" si="2"/>
        <v>6.1657858340000011</v>
      </c>
      <c r="K86" s="15">
        <f t="shared" si="2"/>
        <v>1.68502259</v>
      </c>
      <c r="L86" s="15">
        <f t="shared" ref="L86" si="3">SUM(L75:L85)</f>
        <v>0.95339745699999989</v>
      </c>
      <c r="M86" s="15">
        <f t="shared" si="2"/>
        <v>0.12902650600000004</v>
      </c>
      <c r="N86" s="15">
        <f>SUM(N75:N85)</f>
        <v>2.0516842389999996</v>
      </c>
      <c r="O86" s="15">
        <f>SUM(O75:O85)</f>
        <v>5.1830669999999839E-3</v>
      </c>
      <c r="P86" s="15">
        <f>SUM(P75:P85)</f>
        <v>-0.10209454000000008</v>
      </c>
      <c r="Q86" s="15">
        <f>SUM(Q75:Q85)</f>
        <v>3.5267690000000004E-2</v>
      </c>
      <c r="R86" s="15">
        <f>SUM(R75:R85)</f>
        <v>0.917422509</v>
      </c>
      <c r="S86" s="15">
        <f t="shared" ref="S86" si="4">SUM(S75:S85)</f>
        <v>2.8686181679999998</v>
      </c>
      <c r="T86" s="15">
        <f>SUM(T75:T85)</f>
        <v>0.86500452800000005</v>
      </c>
      <c r="U86" s="15">
        <f>SUM(U75:U85)</f>
        <v>0.43520029199999999</v>
      </c>
    </row>
    <row r="87" spans="1:21" ht="15" thickBot="1">
      <c r="A87" s="13">
        <v>6.1</v>
      </c>
      <c r="B87" s="13" t="s">
        <v>59</v>
      </c>
      <c r="C87" s="14"/>
      <c r="D87" s="15"/>
      <c r="E87" s="15"/>
      <c r="F87" s="15"/>
      <c r="G87" s="15"/>
      <c r="H87" s="15"/>
      <c r="I87" s="15"/>
      <c r="J87" s="15"/>
      <c r="K87" s="15"/>
      <c r="L87" s="15"/>
      <c r="M87" s="15"/>
      <c r="N87" s="15"/>
      <c r="O87" s="15"/>
      <c r="P87" s="15"/>
      <c r="Q87" s="15"/>
      <c r="R87" s="15"/>
      <c r="S87" s="15"/>
      <c r="T87" s="15"/>
      <c r="U87" s="15"/>
    </row>
    <row r="88" spans="1:21" ht="15" thickBot="1">
      <c r="A88" s="13"/>
      <c r="B88" s="13"/>
      <c r="C88" s="14"/>
      <c r="D88" s="15"/>
      <c r="E88" s="15"/>
      <c r="F88" s="15"/>
      <c r="G88" s="15"/>
      <c r="H88" s="15"/>
      <c r="I88" s="15"/>
      <c r="J88" s="15"/>
      <c r="K88" s="15"/>
      <c r="L88" s="15"/>
      <c r="M88" s="15"/>
      <c r="N88" s="15"/>
      <c r="O88" s="15"/>
      <c r="P88" s="15"/>
      <c r="Q88" s="15"/>
      <c r="R88" s="15"/>
      <c r="S88" s="15"/>
      <c r="T88" s="15"/>
      <c r="U88" s="15"/>
    </row>
    <row r="89" spans="1:21" ht="15" thickBot="1">
      <c r="A89" s="13">
        <v>6.2</v>
      </c>
      <c r="B89" s="13" t="s">
        <v>60</v>
      </c>
      <c r="C89" s="14" t="s">
        <v>39</v>
      </c>
      <c r="D89" s="15">
        <v>2.3586746830000003</v>
      </c>
      <c r="E89" s="15">
        <v>0.24282417599999997</v>
      </c>
      <c r="F89" s="15">
        <v>0.136944329</v>
      </c>
      <c r="G89" s="15">
        <v>0.39463306800000003</v>
      </c>
      <c r="H89" s="15">
        <v>0.15343363799999998</v>
      </c>
      <c r="I89" s="81">
        <v>1.6831100000000001E-4</v>
      </c>
      <c r="J89" s="15">
        <v>1.6978108109999999</v>
      </c>
      <c r="K89" s="15">
        <v>1.010952187</v>
      </c>
      <c r="L89" s="15">
        <v>0.23668598100000002</v>
      </c>
      <c r="M89" s="15">
        <v>0.25999698700000001</v>
      </c>
      <c r="N89" s="15">
        <v>0.21771789899999996</v>
      </c>
      <c r="O89" s="15">
        <v>6.1834856000000007E-2</v>
      </c>
      <c r="P89" s="15">
        <v>8.0451775000000003E-2</v>
      </c>
      <c r="Q89" s="81">
        <v>2.4330640000000004E-3</v>
      </c>
      <c r="R89" s="15">
        <v>0</v>
      </c>
      <c r="S89" s="15">
        <v>4.6537076999999996E-2</v>
      </c>
      <c r="T89" s="15">
        <v>0</v>
      </c>
      <c r="U89" s="81">
        <v>1.150042E-3</v>
      </c>
    </row>
    <row r="90" spans="1:21" ht="15" thickBot="1">
      <c r="A90" s="13"/>
      <c r="B90" s="13"/>
      <c r="C90" s="14"/>
      <c r="D90" s="15"/>
      <c r="E90" s="15"/>
      <c r="F90" s="15"/>
      <c r="G90" s="15"/>
      <c r="H90" s="15"/>
      <c r="I90" s="15"/>
      <c r="J90" s="15"/>
      <c r="K90" s="15"/>
      <c r="L90" s="15"/>
      <c r="M90" s="15"/>
      <c r="N90" s="15"/>
      <c r="O90" s="15"/>
      <c r="P90" s="15"/>
      <c r="Q90" s="15"/>
      <c r="R90" s="15"/>
      <c r="S90" s="15"/>
      <c r="T90" s="15"/>
      <c r="U90" s="15"/>
    </row>
    <row r="91" spans="1:21" ht="15" thickBot="1">
      <c r="A91" s="13">
        <v>6.3</v>
      </c>
      <c r="B91" s="13" t="s">
        <v>61</v>
      </c>
      <c r="C91" s="14" t="s">
        <v>39</v>
      </c>
      <c r="D91" s="15">
        <v>0</v>
      </c>
      <c r="E91" s="15">
        <v>0</v>
      </c>
      <c r="F91" s="15">
        <v>0</v>
      </c>
      <c r="G91" s="15">
        <v>0</v>
      </c>
      <c r="H91" s="15">
        <v>0</v>
      </c>
      <c r="I91" s="15">
        <v>0</v>
      </c>
      <c r="J91" s="15">
        <v>0</v>
      </c>
      <c r="K91" s="15">
        <v>0</v>
      </c>
      <c r="L91" s="15">
        <v>0</v>
      </c>
      <c r="M91" s="15">
        <v>0</v>
      </c>
      <c r="N91" s="15">
        <v>0</v>
      </c>
      <c r="O91" s="15">
        <v>0</v>
      </c>
      <c r="P91" s="15">
        <v>0</v>
      </c>
      <c r="Q91" s="15">
        <v>0</v>
      </c>
      <c r="R91" s="15">
        <v>0</v>
      </c>
      <c r="S91" s="15">
        <v>0</v>
      </c>
      <c r="T91" s="15">
        <v>0</v>
      </c>
      <c r="U91" s="15">
        <v>0</v>
      </c>
    </row>
    <row r="92" spans="1:21" ht="15" thickBot="1">
      <c r="A92" s="13"/>
      <c r="B92" s="13"/>
      <c r="C92" s="14"/>
      <c r="D92" s="15"/>
      <c r="E92" s="15"/>
      <c r="F92" s="15"/>
      <c r="G92" s="15"/>
      <c r="H92" s="15"/>
      <c r="I92" s="15"/>
      <c r="J92" s="15"/>
      <c r="K92" s="15"/>
      <c r="L92" s="15"/>
      <c r="M92" s="15"/>
      <c r="N92" s="15"/>
      <c r="O92" s="15"/>
      <c r="P92" s="15"/>
      <c r="Q92" s="15"/>
      <c r="R92" s="15"/>
      <c r="S92" s="15"/>
      <c r="T92" s="15"/>
      <c r="U92" s="15"/>
    </row>
    <row r="93" spans="1:21">
      <c r="A93" s="17">
        <v>6.4</v>
      </c>
      <c r="B93" s="17" t="s">
        <v>62</v>
      </c>
      <c r="C93" s="17" t="s">
        <v>39</v>
      </c>
      <c r="D93" s="18">
        <v>4.0632916239999997</v>
      </c>
      <c r="E93" s="19">
        <v>0.4116741060000001</v>
      </c>
      <c r="F93" s="19">
        <v>0.270931963</v>
      </c>
      <c r="G93" s="19">
        <v>0.53337573000000005</v>
      </c>
      <c r="H93" s="19">
        <v>0.22084944799999995</v>
      </c>
      <c r="I93" s="20">
        <v>5.3224299999999995E-4</v>
      </c>
      <c r="J93" s="19">
        <v>2.1652813370000001</v>
      </c>
      <c r="K93" s="19">
        <v>1.283596556</v>
      </c>
      <c r="L93" s="19">
        <v>0.31096201599999995</v>
      </c>
      <c r="M93" s="19">
        <v>0.29940538499999997</v>
      </c>
      <c r="N93" s="19">
        <v>0.27610914600000003</v>
      </c>
      <c r="O93" s="19">
        <v>0.10570624200000001</v>
      </c>
      <c r="P93" s="19">
        <v>9.5856673000000003E-2</v>
      </c>
      <c r="Q93" s="19">
        <v>5.1489430000000013E-3</v>
      </c>
      <c r="R93" s="20">
        <v>9.0999999999849882E-7</v>
      </c>
      <c r="S93" s="19">
        <v>6.9135663E-2</v>
      </c>
      <c r="T93" s="20">
        <v>1.7620600000000037E-4</v>
      </c>
      <c r="U93" s="20">
        <v>3.4289500000000005E-3</v>
      </c>
    </row>
    <row r="94" spans="1:21">
      <c r="A94" s="17"/>
      <c r="B94" s="17"/>
      <c r="C94" s="17"/>
      <c r="D94" s="19"/>
      <c r="E94" s="19"/>
      <c r="F94" s="19"/>
      <c r="G94" s="19"/>
      <c r="H94" s="21"/>
      <c r="I94" s="19"/>
      <c r="J94" s="19"/>
      <c r="K94" s="19"/>
      <c r="L94" s="19"/>
      <c r="M94" s="19"/>
      <c r="N94" s="19"/>
      <c r="O94" s="21"/>
      <c r="P94" s="19"/>
      <c r="Q94" s="19"/>
      <c r="R94" s="17"/>
      <c r="S94" s="21"/>
      <c r="T94" s="17"/>
      <c r="U94" s="21"/>
    </row>
    <row r="95" spans="1:21">
      <c r="A95" s="17">
        <v>6.5</v>
      </c>
      <c r="B95" s="17" t="s">
        <v>63</v>
      </c>
      <c r="C95" s="17" t="s">
        <v>64</v>
      </c>
      <c r="D95" s="22">
        <f>+D89/D98*365/D99</f>
        <v>1.776160096100694E-3</v>
      </c>
      <c r="E95" s="22">
        <f>+E89/E98*365/E99</f>
        <v>3.7415286856967581E-3</v>
      </c>
      <c r="F95" s="22">
        <f t="shared" ref="F95:U95" si="5">+F89/F98*365/F99</f>
        <v>2.3081624171427256E-3</v>
      </c>
      <c r="G95" s="22">
        <f t="shared" si="5"/>
        <v>1.8770057933817835E-2</v>
      </c>
      <c r="H95" s="22">
        <f t="shared" si="5"/>
        <v>1.4996940856959528E-2</v>
      </c>
      <c r="I95" s="22">
        <f t="shared" si="5"/>
        <v>4.8000962484637429E-3</v>
      </c>
      <c r="J95" s="22">
        <f t="shared" si="5"/>
        <v>2.2392146031258765E-2</v>
      </c>
      <c r="K95" s="22">
        <f t="shared" si="5"/>
        <v>2.3404892318404501E-2</v>
      </c>
      <c r="L95" s="22">
        <f>+L89/L98*365/L99</f>
        <v>2.1707745791883008E-2</v>
      </c>
      <c r="M95" s="22">
        <f t="shared" si="5"/>
        <v>2.5808074964295883E-2</v>
      </c>
      <c r="N95" s="22">
        <f t="shared" si="5"/>
        <v>2.2646317783899958E-2</v>
      </c>
      <c r="O95" s="22">
        <f t="shared" si="5"/>
        <v>1.7000561844623525E-2</v>
      </c>
      <c r="P95" s="22">
        <f t="shared" si="5"/>
        <v>2.4148043446729186E-2</v>
      </c>
      <c r="Q95" s="22">
        <f t="shared" si="5"/>
        <v>7.5001846498121806E-3</v>
      </c>
      <c r="R95" s="22">
        <f t="shared" si="5"/>
        <v>0</v>
      </c>
      <c r="S95" s="22">
        <f t="shared" si="5"/>
        <v>1.3853495371131104E-3</v>
      </c>
      <c r="T95" s="22">
        <f t="shared" si="5"/>
        <v>0</v>
      </c>
      <c r="U95" s="22">
        <f t="shared" si="5"/>
        <v>3.0000119421507603E-4</v>
      </c>
    </row>
    <row r="96" spans="1:21">
      <c r="A96" s="17"/>
      <c r="B96" s="17"/>
      <c r="C96" s="17"/>
      <c r="D96" s="22"/>
      <c r="E96" s="22"/>
      <c r="F96" s="22"/>
      <c r="G96" s="22"/>
      <c r="H96" s="22"/>
      <c r="I96" s="22"/>
      <c r="J96" s="22"/>
      <c r="K96" s="22"/>
      <c r="L96" s="22"/>
      <c r="M96" s="22"/>
      <c r="N96" s="22"/>
      <c r="O96" s="22"/>
      <c r="P96" s="22"/>
      <c r="Q96" s="22"/>
      <c r="R96" s="22"/>
      <c r="S96" s="22"/>
      <c r="T96" s="22"/>
      <c r="U96" s="22"/>
    </row>
    <row r="97" spans="1:21" ht="15" thickBot="1">
      <c r="A97" s="13"/>
      <c r="B97" s="13" t="s">
        <v>65</v>
      </c>
      <c r="C97" s="13" t="s">
        <v>64</v>
      </c>
      <c r="D97" s="23">
        <f t="shared" ref="D97:Q97" si="6">+D93/D98*365/D99</f>
        <v>3.0597930665833091E-3</v>
      </c>
      <c r="E97" s="23">
        <f>+E93/E98*365/E99</f>
        <v>6.3432336191993031E-3</v>
      </c>
      <c r="F97" s="23">
        <f t="shared" si="6"/>
        <v>4.5664904794947992E-3</v>
      </c>
      <c r="G97" s="23">
        <f t="shared" si="6"/>
        <v>2.5369119225944793E-2</v>
      </c>
      <c r="H97" s="23">
        <f t="shared" si="6"/>
        <v>2.1586310232363504E-2</v>
      </c>
      <c r="I97" s="23">
        <f t="shared" si="6"/>
        <v>1.5179148288413045E-2</v>
      </c>
      <c r="J97" s="23">
        <f t="shared" si="6"/>
        <v>2.8557537496363149E-2</v>
      </c>
      <c r="K97" s="23">
        <f t="shared" si="6"/>
        <v>2.9716973324530601E-2</v>
      </c>
      <c r="L97" s="23">
        <f>+L93/L98*365/L99</f>
        <v>2.852000091319078E-2</v>
      </c>
      <c r="M97" s="23">
        <f t="shared" si="6"/>
        <v>2.9719869872160742E-2</v>
      </c>
      <c r="N97" s="23">
        <f>+N93/N98*365/N99</f>
        <v>2.8719988076668108E-2</v>
      </c>
      <c r="O97" s="23">
        <f>+O93/O98*365/O99</f>
        <v>2.9062338310996312E-2</v>
      </c>
      <c r="P97" s="23">
        <f t="shared" si="6"/>
        <v>2.8771908441583949E-2</v>
      </c>
      <c r="Q97" s="23">
        <f t="shared" si="6"/>
        <v>1.5872177325116761E-2</v>
      </c>
      <c r="R97" s="23">
        <f>+R93/R98*365/R99</f>
        <v>8.4587447036769497E-8</v>
      </c>
      <c r="S97" s="23">
        <f t="shared" ref="S97:U97" si="7">+S93/S98*365/S99</f>
        <v>2.0580806726442661E-3</v>
      </c>
      <c r="T97" s="23">
        <f t="shared" si="7"/>
        <v>1.7746252576302625E-5</v>
      </c>
      <c r="U97" s="23">
        <f t="shared" si="7"/>
        <v>8.944795884878857E-4</v>
      </c>
    </row>
    <row r="98" spans="1:21" s="26" customFormat="1" ht="15" hidden="1" thickBot="1">
      <c r="A98" s="24"/>
      <c r="B98" s="24" t="s">
        <v>66</v>
      </c>
      <c r="C98" s="24"/>
      <c r="D98" s="25">
        <v>2663.2222666133607</v>
      </c>
      <c r="E98" s="25">
        <v>130.15603826074727</v>
      </c>
      <c r="F98" s="25">
        <v>118.98690375008795</v>
      </c>
      <c r="G98" s="25">
        <v>42.164731315747282</v>
      </c>
      <c r="H98" s="25">
        <v>20.51820573955494</v>
      </c>
      <c r="I98" s="25">
        <v>7.0320836967033021E-2</v>
      </c>
      <c r="J98" s="25">
        <v>152.06002354917041</v>
      </c>
      <c r="K98" s="25">
        <v>86.625438338456092</v>
      </c>
      <c r="L98" s="25">
        <v>21.866500509719767</v>
      </c>
      <c r="M98" s="25">
        <v>20.20385207323627</v>
      </c>
      <c r="N98" s="25">
        <v>19.280487643016485</v>
      </c>
      <c r="O98" s="25">
        <v>7.2944332716428626</v>
      </c>
      <c r="P98" s="25">
        <v>6.6815182387637391</v>
      </c>
      <c r="Q98" s="25">
        <v>0.65058351378571411</v>
      </c>
      <c r="R98" s="25">
        <v>21.575305366571428</v>
      </c>
      <c r="S98" s="25">
        <v>92.189394230571395</v>
      </c>
      <c r="T98" s="25">
        <v>23.083796985216555</v>
      </c>
      <c r="U98" s="25">
        <v>21.526341489215387</v>
      </c>
    </row>
    <row r="99" spans="1:21" s="26" customFormat="1" ht="15" hidden="1" thickBot="1">
      <c r="A99" s="24"/>
      <c r="B99" s="24" t="s">
        <v>67</v>
      </c>
      <c r="C99" s="24"/>
      <c r="D99" s="25">
        <v>182</v>
      </c>
      <c r="E99" s="25">
        <v>182</v>
      </c>
      <c r="F99" s="25">
        <v>182</v>
      </c>
      <c r="G99" s="25">
        <v>182</v>
      </c>
      <c r="H99" s="25">
        <v>182</v>
      </c>
      <c r="I99" s="25">
        <v>182</v>
      </c>
      <c r="J99" s="25">
        <v>182</v>
      </c>
      <c r="K99" s="25">
        <v>182</v>
      </c>
      <c r="L99" s="25">
        <v>182</v>
      </c>
      <c r="M99" s="25">
        <v>182</v>
      </c>
      <c r="N99" s="25">
        <v>182</v>
      </c>
      <c r="O99" s="25">
        <v>182</v>
      </c>
      <c r="P99" s="25">
        <v>182</v>
      </c>
      <c r="Q99" s="25">
        <v>182</v>
      </c>
      <c r="R99" s="25">
        <v>182</v>
      </c>
      <c r="S99" s="25">
        <v>133</v>
      </c>
      <c r="T99" s="25">
        <v>157</v>
      </c>
      <c r="U99" s="25">
        <v>65</v>
      </c>
    </row>
    <row r="100" spans="1:21" ht="15">
      <c r="A100" s="27">
        <v>7.1</v>
      </c>
      <c r="B100" s="28" t="s">
        <v>68</v>
      </c>
      <c r="C100" s="27" t="s">
        <v>64</v>
      </c>
      <c r="D100" s="29"/>
      <c r="E100" s="29"/>
      <c r="F100" s="29"/>
      <c r="G100" s="29"/>
      <c r="H100" s="29"/>
      <c r="I100" s="29"/>
      <c r="J100" s="29"/>
      <c r="K100" s="29"/>
      <c r="L100" s="29"/>
      <c r="M100" s="29"/>
      <c r="N100" s="29"/>
      <c r="O100" s="29"/>
      <c r="P100" s="29"/>
      <c r="Q100" s="29"/>
      <c r="R100" s="30"/>
      <c r="S100" s="30"/>
      <c r="T100" s="30"/>
      <c r="U100" s="30"/>
    </row>
    <row r="101" spans="1:21">
      <c r="A101" s="17"/>
      <c r="B101" s="17" t="s">
        <v>110</v>
      </c>
      <c r="C101" s="17"/>
      <c r="D101" s="19">
        <v>0</v>
      </c>
      <c r="E101" s="31">
        <f>+(E34/E15)-1</f>
        <v>4.8434375865194612E-2</v>
      </c>
      <c r="F101" s="19">
        <v>0</v>
      </c>
      <c r="G101" s="31">
        <f t="shared" ref="G101:R101" si="8">+(G34/G15)-1</f>
        <v>4.9157729767873137E-2</v>
      </c>
      <c r="H101" s="31">
        <f t="shared" si="8"/>
        <v>3.2415082073785184E-2</v>
      </c>
      <c r="I101" s="31">
        <f t="shared" si="8"/>
        <v>3.7317250802020085E-2</v>
      </c>
      <c r="J101" s="31">
        <f t="shared" si="8"/>
        <v>0.19077086280056554</v>
      </c>
      <c r="K101" s="31">
        <f t="shared" si="8"/>
        <v>0.19507856507560062</v>
      </c>
      <c r="L101" s="31">
        <f t="shared" si="8"/>
        <v>0.26675786593707262</v>
      </c>
      <c r="M101" s="31">
        <f t="shared" si="8"/>
        <v>0.18245888801879384</v>
      </c>
      <c r="N101" s="31">
        <f t="shared" si="8"/>
        <v>0.20042016806722684</v>
      </c>
      <c r="O101" s="31">
        <f t="shared" si="8"/>
        <v>0.28585657370517947</v>
      </c>
      <c r="P101" s="31">
        <f t="shared" si="8"/>
        <v>0.34344528710725886</v>
      </c>
      <c r="Q101" s="31">
        <f t="shared" si="8"/>
        <v>0.16340934273131036</v>
      </c>
      <c r="R101" s="31">
        <f t="shared" si="8"/>
        <v>4.7923966783468552E-2</v>
      </c>
      <c r="S101" s="32" t="s">
        <v>69</v>
      </c>
      <c r="T101" s="32" t="s">
        <v>69</v>
      </c>
      <c r="U101" s="32" t="s">
        <v>69</v>
      </c>
    </row>
    <row r="102" spans="1:21">
      <c r="A102" s="17"/>
      <c r="B102" s="17" t="s">
        <v>46</v>
      </c>
      <c r="C102" s="17"/>
      <c r="D102" s="19">
        <v>0</v>
      </c>
      <c r="E102" s="31">
        <f>+(E37/E18)-1</f>
        <v>4.905491739815937E-2</v>
      </c>
      <c r="F102" s="19">
        <v>0</v>
      </c>
      <c r="G102" s="31">
        <f t="shared" ref="G102:R102" si="9">+(G37/G18)-1</f>
        <v>5.2757460980865867E-2</v>
      </c>
      <c r="H102" s="31">
        <f t="shared" si="9"/>
        <v>3.4464054404145017E-2</v>
      </c>
      <c r="I102" s="31">
        <f t="shared" si="9"/>
        <v>3.8438240321468031E-2</v>
      </c>
      <c r="J102" s="31">
        <f t="shared" si="9"/>
        <v>0.19209039548022599</v>
      </c>
      <c r="K102" s="31">
        <f t="shared" si="9"/>
        <v>0.19851851851851854</v>
      </c>
      <c r="L102" s="31">
        <f t="shared" si="9"/>
        <v>0.2696245733788396</v>
      </c>
      <c r="M102" s="31">
        <f t="shared" si="9"/>
        <v>0.18335941575378167</v>
      </c>
      <c r="N102" s="31">
        <f t="shared" si="9"/>
        <v>0.20719966513185439</v>
      </c>
      <c r="O102" s="31">
        <f t="shared" si="9"/>
        <v>0.2901296111665006</v>
      </c>
      <c r="P102" s="31">
        <f t="shared" si="9"/>
        <v>0.34740259740259738</v>
      </c>
      <c r="Q102" s="31">
        <f t="shared" si="9"/>
        <v>0.16690304698870029</v>
      </c>
      <c r="R102" s="31">
        <f t="shared" si="9"/>
        <v>4.7979264663530863E-2</v>
      </c>
      <c r="S102" s="32" t="s">
        <v>69</v>
      </c>
      <c r="T102" s="32" t="s">
        <v>69</v>
      </c>
      <c r="U102" s="32" t="s">
        <v>69</v>
      </c>
    </row>
    <row r="103" spans="1:21">
      <c r="A103" s="17"/>
      <c r="B103" s="17" t="s">
        <v>113</v>
      </c>
      <c r="C103" s="17"/>
      <c r="D103" s="31">
        <f>+D40/D21-1</f>
        <v>4.3330841045558621E-2</v>
      </c>
      <c r="E103" s="19">
        <v>0</v>
      </c>
      <c r="F103" s="31">
        <f>+F40/F21-1</f>
        <v>4.517562048430368E-2</v>
      </c>
      <c r="G103" s="19">
        <v>0</v>
      </c>
      <c r="H103" s="19">
        <v>0</v>
      </c>
      <c r="I103" s="19">
        <v>0</v>
      </c>
      <c r="J103" s="19">
        <v>0</v>
      </c>
      <c r="K103" s="19">
        <v>0</v>
      </c>
      <c r="L103" s="19">
        <v>0</v>
      </c>
      <c r="M103" s="19">
        <v>0</v>
      </c>
      <c r="N103" s="19">
        <v>0</v>
      </c>
      <c r="O103" s="19">
        <v>0</v>
      </c>
      <c r="P103" s="19">
        <v>0</v>
      </c>
      <c r="Q103" s="19">
        <v>0</v>
      </c>
      <c r="R103" s="19">
        <v>0</v>
      </c>
      <c r="S103" s="19">
        <v>0</v>
      </c>
      <c r="T103" s="19">
        <v>0</v>
      </c>
      <c r="U103" s="19">
        <v>0</v>
      </c>
    </row>
    <row r="104" spans="1:21">
      <c r="A104" s="17"/>
      <c r="B104" s="17" t="s">
        <v>116</v>
      </c>
      <c r="C104" s="17"/>
      <c r="D104" s="31">
        <f>+(D43/D24)-1</f>
        <v>4.6978816470658824E-2</v>
      </c>
      <c r="E104" s="19">
        <v>0</v>
      </c>
      <c r="F104" s="32" t="s">
        <v>69</v>
      </c>
      <c r="G104" s="19">
        <v>0</v>
      </c>
      <c r="H104" s="19">
        <v>0</v>
      </c>
      <c r="I104" s="19">
        <v>0</v>
      </c>
      <c r="J104" s="19">
        <v>0</v>
      </c>
      <c r="K104" s="19">
        <v>0</v>
      </c>
      <c r="L104" s="19">
        <v>0</v>
      </c>
      <c r="M104" s="19">
        <v>0</v>
      </c>
      <c r="N104" s="19">
        <v>0</v>
      </c>
      <c r="O104" s="19">
        <v>0</v>
      </c>
      <c r="P104" s="19">
        <v>0</v>
      </c>
      <c r="Q104" s="19">
        <v>0</v>
      </c>
      <c r="R104" s="19">
        <v>0</v>
      </c>
      <c r="S104" s="19">
        <v>0</v>
      </c>
      <c r="T104" s="19">
        <v>0</v>
      </c>
      <c r="U104" s="19">
        <v>0</v>
      </c>
    </row>
    <row r="105" spans="1:21">
      <c r="A105" s="17"/>
      <c r="B105" s="17" t="s">
        <v>118</v>
      </c>
      <c r="C105" s="17"/>
      <c r="D105" s="31">
        <f>+D45/D26-1</f>
        <v>4.750087806741754E-2</v>
      </c>
      <c r="E105" s="19">
        <v>0</v>
      </c>
      <c r="F105" s="31">
        <f>+F45/F26-1</f>
        <v>4.9281322873258926E-2</v>
      </c>
      <c r="G105" s="19">
        <v>0</v>
      </c>
      <c r="H105" s="19">
        <v>0</v>
      </c>
      <c r="I105" s="19">
        <v>0</v>
      </c>
      <c r="J105" s="19">
        <v>0</v>
      </c>
      <c r="K105" s="19">
        <v>0</v>
      </c>
      <c r="L105" s="19">
        <v>0</v>
      </c>
      <c r="M105" s="19">
        <v>0</v>
      </c>
      <c r="N105" s="19">
        <v>0</v>
      </c>
      <c r="O105" s="19">
        <v>0</v>
      </c>
      <c r="P105" s="19">
        <v>0</v>
      </c>
      <c r="Q105" s="19">
        <v>0</v>
      </c>
      <c r="R105" s="19">
        <v>0</v>
      </c>
      <c r="S105" s="19">
        <v>0</v>
      </c>
      <c r="T105" s="19">
        <v>0</v>
      </c>
      <c r="U105" s="19">
        <v>0</v>
      </c>
    </row>
    <row r="106" spans="1:21">
      <c r="A106" s="17"/>
      <c r="B106" s="17" t="s">
        <v>121</v>
      </c>
      <c r="C106" s="17"/>
      <c r="D106" s="31">
        <f>+D48/D29-1</f>
        <v>4.7762346687325152E-2</v>
      </c>
      <c r="E106" s="19">
        <v>0</v>
      </c>
      <c r="F106" s="31">
        <f>+F48/F29-1</f>
        <v>5.0164643113406626E-2</v>
      </c>
      <c r="G106" s="19">
        <v>0</v>
      </c>
      <c r="H106" s="19">
        <v>0</v>
      </c>
      <c r="I106" s="19">
        <v>0</v>
      </c>
      <c r="J106" s="19">
        <v>0</v>
      </c>
      <c r="K106" s="19">
        <v>0</v>
      </c>
      <c r="L106" s="19">
        <v>0</v>
      </c>
      <c r="M106" s="19">
        <v>0</v>
      </c>
      <c r="N106" s="19">
        <v>0</v>
      </c>
      <c r="O106" s="19">
        <v>0</v>
      </c>
      <c r="P106" s="19">
        <v>0</v>
      </c>
      <c r="Q106" s="19">
        <v>0</v>
      </c>
      <c r="R106" s="19">
        <v>0</v>
      </c>
      <c r="S106" s="19">
        <v>0</v>
      </c>
      <c r="T106" s="19">
        <v>0</v>
      </c>
      <c r="U106" s="19">
        <v>0</v>
      </c>
    </row>
    <row r="107" spans="1:21">
      <c r="A107" s="17"/>
      <c r="B107" s="17" t="s">
        <v>70</v>
      </c>
      <c r="C107" s="17" t="s">
        <v>64</v>
      </c>
      <c r="D107" s="31">
        <v>4.8129553061626362E-2</v>
      </c>
      <c r="E107" s="31">
        <v>4.9988091268517776E-2</v>
      </c>
      <c r="F107" s="31">
        <v>4.7332151998425109E-2</v>
      </c>
      <c r="G107" s="31">
        <v>3.2899999999999999E-2</v>
      </c>
      <c r="H107" s="31">
        <v>5.0111392872909555E-2</v>
      </c>
      <c r="I107" s="31">
        <v>4.440503710615995E-2</v>
      </c>
      <c r="J107" s="31">
        <v>0.17503604405043105</v>
      </c>
      <c r="K107" s="31">
        <v>0.17503604405043105</v>
      </c>
      <c r="L107" s="31">
        <v>0.23071042233797057</v>
      </c>
      <c r="M107" s="31">
        <v>0.17190481182513895</v>
      </c>
      <c r="N107" s="31">
        <v>0.1338</v>
      </c>
      <c r="O107" s="31">
        <v>0.32909590220526996</v>
      </c>
      <c r="P107" s="31">
        <v>0.17503604405043105</v>
      </c>
      <c r="Q107" s="31">
        <v>0.16893623698847482</v>
      </c>
      <c r="R107" s="31">
        <v>4.9988091268517776E-2</v>
      </c>
      <c r="S107" s="32" t="s">
        <v>69</v>
      </c>
      <c r="T107" s="32" t="s">
        <v>69</v>
      </c>
      <c r="U107" s="32" t="s">
        <v>69</v>
      </c>
    </row>
    <row r="108" spans="1:21">
      <c r="A108" s="17"/>
      <c r="B108" s="17"/>
      <c r="C108" s="17"/>
      <c r="D108" s="33"/>
      <c r="E108" s="33"/>
      <c r="F108" s="19"/>
      <c r="G108" s="19"/>
      <c r="H108" s="21"/>
      <c r="I108" s="33"/>
      <c r="J108" s="19"/>
      <c r="K108" s="19"/>
      <c r="L108" s="19"/>
      <c r="M108" s="19"/>
      <c r="N108" s="31"/>
      <c r="O108" s="21"/>
      <c r="P108" s="19"/>
      <c r="Q108" s="19"/>
      <c r="R108" s="17"/>
      <c r="S108" s="21"/>
      <c r="T108" s="34"/>
      <c r="U108" s="21"/>
    </row>
    <row r="109" spans="1:21">
      <c r="A109" s="17">
        <v>7.2</v>
      </c>
      <c r="B109" s="17" t="s">
        <v>71</v>
      </c>
      <c r="C109" s="17"/>
      <c r="D109" s="19"/>
      <c r="E109" s="19"/>
      <c r="F109" s="19"/>
      <c r="G109" s="19"/>
      <c r="H109" s="21"/>
      <c r="I109" s="19"/>
      <c r="J109" s="19"/>
      <c r="K109" s="19"/>
      <c r="L109" s="19"/>
      <c r="M109" s="19"/>
      <c r="N109" s="19"/>
      <c r="O109" s="21"/>
      <c r="P109" s="19"/>
      <c r="Q109" s="19"/>
      <c r="R109" s="17"/>
      <c r="S109" s="21"/>
      <c r="T109" s="17"/>
      <c r="U109" s="21"/>
    </row>
    <row r="110" spans="1:21" ht="15" thickBot="1">
      <c r="A110" s="17"/>
      <c r="B110" s="17" t="s">
        <v>72</v>
      </c>
      <c r="C110" s="13"/>
      <c r="D110" s="19"/>
      <c r="E110" s="15"/>
      <c r="F110" s="15"/>
      <c r="G110" s="15"/>
      <c r="H110" s="31"/>
      <c r="I110" s="15"/>
      <c r="J110" s="15"/>
      <c r="K110" s="15"/>
      <c r="L110" s="15"/>
      <c r="M110" s="15"/>
      <c r="N110" s="15"/>
      <c r="O110" s="31"/>
      <c r="P110" s="15"/>
      <c r="Q110" s="15"/>
      <c r="R110" s="13"/>
      <c r="S110" s="35"/>
      <c r="T110" s="13"/>
      <c r="U110" s="35"/>
    </row>
    <row r="111" spans="1:21" ht="15">
      <c r="A111" s="36" t="s">
        <v>73</v>
      </c>
      <c r="B111" s="37" t="s">
        <v>74</v>
      </c>
      <c r="C111" s="27" t="s">
        <v>64</v>
      </c>
      <c r="D111" s="29"/>
      <c r="E111" s="29"/>
      <c r="F111" s="29"/>
      <c r="G111" s="29"/>
      <c r="H111" s="29"/>
      <c r="I111" s="29"/>
      <c r="J111" s="29"/>
      <c r="K111" s="29"/>
      <c r="L111" s="29"/>
      <c r="M111" s="29"/>
      <c r="N111" s="29"/>
      <c r="O111" s="30"/>
      <c r="P111" s="29"/>
      <c r="Q111" s="29"/>
      <c r="R111" s="30"/>
      <c r="S111" s="30"/>
      <c r="T111" s="30"/>
      <c r="U111" s="30"/>
    </row>
    <row r="112" spans="1:21">
      <c r="A112" s="36"/>
      <c r="B112" s="17" t="s">
        <v>110</v>
      </c>
      <c r="C112" s="17"/>
      <c r="D112" s="31"/>
      <c r="E112" s="31">
        <v>0.10115943389676452</v>
      </c>
      <c r="F112" s="31"/>
      <c r="G112" s="31">
        <v>5.8441773451210377E-2</v>
      </c>
      <c r="H112" s="31">
        <v>3.7871794662331482E-2</v>
      </c>
      <c r="I112" s="31">
        <v>7.4658601982914741E-2</v>
      </c>
      <c r="J112" s="31">
        <v>0.17853733154289375</v>
      </c>
      <c r="K112" s="31">
        <v>0.15104121938474324</v>
      </c>
      <c r="L112" s="31">
        <v>0.17728660810117169</v>
      </c>
      <c r="M112" s="31">
        <v>0.13219405082822822</v>
      </c>
      <c r="N112" s="31">
        <v>0.31364109224114145</v>
      </c>
      <c r="O112" s="31">
        <v>8.4153716265616296E-2</v>
      </c>
      <c r="P112" s="31">
        <v>0.13435516951057758</v>
      </c>
      <c r="Q112" s="31">
        <v>0.17506272646454146</v>
      </c>
      <c r="R112" s="31">
        <v>9.0499999999999997E-2</v>
      </c>
      <c r="S112" s="32" t="s">
        <v>69</v>
      </c>
      <c r="T112" s="32" t="s">
        <v>69</v>
      </c>
      <c r="U112" s="32" t="s">
        <v>69</v>
      </c>
    </row>
    <row r="113" spans="1:21">
      <c r="A113" s="36"/>
      <c r="B113" s="17" t="s">
        <v>46</v>
      </c>
      <c r="C113" s="17"/>
      <c r="D113" s="19">
        <v>0</v>
      </c>
      <c r="E113" s="19">
        <v>0</v>
      </c>
      <c r="F113" s="19">
        <v>0</v>
      </c>
      <c r="G113" s="19">
        <v>0</v>
      </c>
      <c r="H113" s="19">
        <v>0</v>
      </c>
      <c r="I113" s="31">
        <v>7.7799999999999994E-2</v>
      </c>
      <c r="J113" s="19">
        <v>0</v>
      </c>
      <c r="K113" s="19">
        <v>0</v>
      </c>
      <c r="L113" s="19">
        <v>0</v>
      </c>
      <c r="M113" s="19">
        <v>0</v>
      </c>
      <c r="N113" s="19">
        <v>0</v>
      </c>
      <c r="O113" s="19">
        <v>0</v>
      </c>
      <c r="P113" s="19">
        <v>0</v>
      </c>
      <c r="Q113" s="19">
        <v>0</v>
      </c>
      <c r="R113" s="31">
        <v>9.06E-2</v>
      </c>
      <c r="S113" s="32" t="s">
        <v>69</v>
      </c>
      <c r="T113" s="32" t="s">
        <v>69</v>
      </c>
      <c r="U113" s="32" t="s">
        <v>69</v>
      </c>
    </row>
    <row r="114" spans="1:21">
      <c r="A114" s="36"/>
      <c r="B114" s="17" t="s">
        <v>113</v>
      </c>
      <c r="C114" s="17"/>
      <c r="D114" s="31">
        <v>8.6589571562764478E-2</v>
      </c>
      <c r="E114" s="19">
        <v>0</v>
      </c>
      <c r="F114" s="31">
        <v>9.2131205339941236E-2</v>
      </c>
      <c r="G114" s="19">
        <v>0</v>
      </c>
      <c r="H114" s="19">
        <v>0</v>
      </c>
      <c r="I114" s="19">
        <v>0</v>
      </c>
      <c r="J114" s="19">
        <v>0</v>
      </c>
      <c r="K114" s="19">
        <v>0</v>
      </c>
      <c r="L114" s="19">
        <v>0</v>
      </c>
      <c r="M114" s="19">
        <v>0</v>
      </c>
      <c r="N114" s="19">
        <v>0</v>
      </c>
      <c r="O114" s="19">
        <v>0</v>
      </c>
      <c r="P114" s="19">
        <v>0</v>
      </c>
      <c r="Q114" s="19">
        <v>0</v>
      </c>
      <c r="R114" s="19">
        <v>0</v>
      </c>
      <c r="S114" s="19">
        <v>0</v>
      </c>
      <c r="T114" s="19">
        <v>0</v>
      </c>
      <c r="U114" s="19">
        <v>0</v>
      </c>
    </row>
    <row r="115" spans="1:21">
      <c r="A115" s="36"/>
      <c r="B115" s="17" t="s">
        <v>116</v>
      </c>
      <c r="C115" s="17"/>
      <c r="D115" s="31">
        <v>9.4293633047544123E-2</v>
      </c>
      <c r="E115" s="19">
        <v>0</v>
      </c>
      <c r="F115" s="32" t="s">
        <v>69</v>
      </c>
      <c r="G115" s="19">
        <v>0</v>
      </c>
      <c r="H115" s="19">
        <v>0</v>
      </c>
      <c r="I115" s="19">
        <v>0</v>
      </c>
      <c r="J115" s="19">
        <v>0</v>
      </c>
      <c r="K115" s="19">
        <v>0</v>
      </c>
      <c r="L115" s="19">
        <v>0</v>
      </c>
      <c r="M115" s="19">
        <v>0</v>
      </c>
      <c r="N115" s="19">
        <v>0</v>
      </c>
      <c r="O115" s="19">
        <v>0</v>
      </c>
      <c r="P115" s="19">
        <v>0</v>
      </c>
      <c r="Q115" s="19">
        <v>0</v>
      </c>
      <c r="R115" s="19">
        <v>0</v>
      </c>
      <c r="S115" s="19">
        <v>0</v>
      </c>
      <c r="T115" s="19">
        <v>0</v>
      </c>
      <c r="U115" s="19">
        <v>0</v>
      </c>
    </row>
    <row r="116" spans="1:21">
      <c r="A116" s="36"/>
      <c r="B116" s="17" t="s">
        <v>118</v>
      </c>
      <c r="C116" s="17"/>
      <c r="D116" s="31">
        <v>9.5378099501292279E-2</v>
      </c>
      <c r="E116" s="19">
        <v>0</v>
      </c>
      <c r="F116" s="31">
        <v>0.1009037079134758</v>
      </c>
      <c r="G116" s="19">
        <v>0</v>
      </c>
      <c r="H116" s="19">
        <v>0</v>
      </c>
      <c r="I116" s="19">
        <v>0</v>
      </c>
      <c r="J116" s="19">
        <v>0</v>
      </c>
      <c r="K116" s="19">
        <v>0</v>
      </c>
      <c r="L116" s="19">
        <v>0</v>
      </c>
      <c r="M116" s="19">
        <v>0</v>
      </c>
      <c r="N116" s="19">
        <v>0</v>
      </c>
      <c r="O116" s="19">
        <v>0</v>
      </c>
      <c r="P116" s="19">
        <v>0</v>
      </c>
      <c r="Q116" s="19">
        <v>0</v>
      </c>
      <c r="R116" s="19">
        <v>0</v>
      </c>
      <c r="S116" s="19">
        <v>0</v>
      </c>
      <c r="T116" s="19">
        <v>0</v>
      </c>
      <c r="U116" s="19">
        <v>0</v>
      </c>
    </row>
    <row r="117" spans="1:21">
      <c r="A117" s="36"/>
      <c r="B117" s="17" t="s">
        <v>121</v>
      </c>
      <c r="C117" s="17"/>
      <c r="D117" s="31">
        <v>9.59278749767003E-2</v>
      </c>
      <c r="E117" s="19">
        <v>0</v>
      </c>
      <c r="F117" s="31">
        <v>0.10260120851338517</v>
      </c>
      <c r="G117" s="19">
        <v>0</v>
      </c>
      <c r="H117" s="19">
        <v>0</v>
      </c>
      <c r="I117" s="19">
        <v>0</v>
      </c>
      <c r="J117" s="19">
        <v>0</v>
      </c>
      <c r="K117" s="19">
        <v>0</v>
      </c>
      <c r="L117" s="19">
        <v>0</v>
      </c>
      <c r="M117" s="19">
        <v>0</v>
      </c>
      <c r="N117" s="19">
        <v>0</v>
      </c>
      <c r="O117" s="19">
        <v>0</v>
      </c>
      <c r="P117" s="19">
        <v>0</v>
      </c>
      <c r="Q117" s="19">
        <v>0</v>
      </c>
      <c r="R117" s="19">
        <v>0</v>
      </c>
      <c r="S117" s="19">
        <v>0</v>
      </c>
      <c r="T117" s="19">
        <v>0</v>
      </c>
      <c r="U117" s="19">
        <v>0</v>
      </c>
    </row>
    <row r="118" spans="1:21">
      <c r="A118" s="17"/>
      <c r="B118" s="17" t="s">
        <v>70</v>
      </c>
      <c r="C118" s="17" t="s">
        <v>64</v>
      </c>
      <c r="D118" s="31">
        <v>9.4630824917865342E-2</v>
      </c>
      <c r="E118" s="31">
        <v>8.7809861274928291E-2</v>
      </c>
      <c r="F118" s="31">
        <v>9.4611209712683664E-2</v>
      </c>
      <c r="G118" s="31">
        <v>3.09E-2</v>
      </c>
      <c r="H118" s="31">
        <v>4.3176730358335691E-2</v>
      </c>
      <c r="I118" s="31">
        <v>3.9053573283473586E-2</v>
      </c>
      <c r="J118" s="31">
        <v>0.17042436226486757</v>
      </c>
      <c r="K118" s="31">
        <v>0.17042436226486757</v>
      </c>
      <c r="L118" s="31">
        <v>0.16215667366718622</v>
      </c>
      <c r="M118" s="31">
        <v>0.17952765792214609</v>
      </c>
      <c r="N118" s="31">
        <v>0.23330000000000001</v>
      </c>
      <c r="O118" s="31">
        <v>0.11707317370380044</v>
      </c>
      <c r="P118" s="31">
        <v>0.17042436226486757</v>
      </c>
      <c r="Q118" s="31">
        <v>0.17819815896350399</v>
      </c>
      <c r="R118" s="31">
        <v>8.7800000000000003E-2</v>
      </c>
      <c r="S118" s="32" t="s">
        <v>69</v>
      </c>
      <c r="T118" s="32" t="s">
        <v>69</v>
      </c>
      <c r="U118" s="32" t="s">
        <v>69</v>
      </c>
    </row>
    <row r="119" spans="1:21" ht="15" thickBot="1">
      <c r="A119" s="17"/>
      <c r="B119" s="17"/>
      <c r="C119" s="13"/>
      <c r="D119" s="38"/>
      <c r="E119" s="38"/>
      <c r="F119" s="15"/>
      <c r="G119" s="15"/>
      <c r="H119" s="15"/>
      <c r="I119" s="38"/>
      <c r="J119" s="15"/>
      <c r="K119" s="15"/>
      <c r="L119" s="15"/>
      <c r="M119" s="15"/>
      <c r="N119" s="15"/>
      <c r="O119" s="15"/>
      <c r="P119" s="15"/>
      <c r="Q119" s="15"/>
      <c r="R119" s="13"/>
      <c r="S119" s="35"/>
      <c r="T119" s="13"/>
      <c r="U119" s="13"/>
    </row>
    <row r="120" spans="1:21">
      <c r="A120" s="17"/>
      <c r="B120" s="17"/>
      <c r="C120" s="27"/>
      <c r="D120" s="33"/>
      <c r="E120" s="39"/>
      <c r="F120" s="19"/>
      <c r="G120" s="19"/>
      <c r="H120" s="21"/>
      <c r="I120" s="39"/>
      <c r="J120" s="30"/>
      <c r="K120" s="30"/>
      <c r="L120" s="30"/>
      <c r="M120" s="30"/>
      <c r="N120" s="19"/>
      <c r="O120" s="21"/>
      <c r="P120" s="33"/>
      <c r="Q120" s="19"/>
      <c r="R120" s="17"/>
      <c r="S120" s="21"/>
      <c r="T120" s="17"/>
      <c r="U120" s="21"/>
    </row>
    <row r="121" spans="1:21" ht="15">
      <c r="A121" s="36" t="s">
        <v>75</v>
      </c>
      <c r="B121" s="37" t="s">
        <v>76</v>
      </c>
      <c r="C121" s="17" t="s">
        <v>64</v>
      </c>
      <c r="D121" s="19"/>
      <c r="E121" s="40"/>
      <c r="F121" s="40"/>
      <c r="G121" s="40"/>
      <c r="H121" s="40"/>
      <c r="I121" s="40"/>
      <c r="J121" s="40"/>
      <c r="K121" s="40"/>
      <c r="L121" s="40"/>
      <c r="M121" s="40"/>
      <c r="N121" s="40"/>
      <c r="O121" s="40"/>
      <c r="P121" s="40"/>
      <c r="Q121" s="40"/>
      <c r="R121" s="40"/>
      <c r="S121" s="40"/>
      <c r="T121" s="40"/>
      <c r="U121" s="40"/>
    </row>
    <row r="122" spans="1:21">
      <c r="A122" s="36"/>
      <c r="B122" s="17" t="s">
        <v>45</v>
      </c>
      <c r="C122" s="17"/>
      <c r="D122" s="19">
        <v>0</v>
      </c>
      <c r="E122" s="31">
        <v>0.10163381437278129</v>
      </c>
      <c r="F122" s="19">
        <v>0</v>
      </c>
      <c r="G122" s="31">
        <v>7.2647445500925389E-2</v>
      </c>
      <c r="H122" s="31">
        <v>7.8855491380968479E-2</v>
      </c>
      <c r="I122" s="31">
        <v>6.2915582829182304E-2</v>
      </c>
      <c r="J122" s="31">
        <v>5.6954049762695913E-2</v>
      </c>
      <c r="K122" s="31">
        <v>4.1275106165064468E-2</v>
      </c>
      <c r="L122" s="31">
        <v>9.687657904499547E-2</v>
      </c>
      <c r="M122" s="31">
        <v>1.6011676593735258E-2</v>
      </c>
      <c r="N122" s="31">
        <v>7.2414884627054033E-2</v>
      </c>
      <c r="O122" s="31">
        <v>0</v>
      </c>
      <c r="P122" s="31">
        <v>-2.1838212149035918E-2</v>
      </c>
      <c r="Q122" s="31">
        <v>4.0675291804354474E-2</v>
      </c>
      <c r="R122" s="19">
        <v>0</v>
      </c>
      <c r="S122" s="32" t="s">
        <v>69</v>
      </c>
      <c r="T122" s="32" t="s">
        <v>69</v>
      </c>
      <c r="U122" s="32" t="s">
        <v>69</v>
      </c>
    </row>
    <row r="123" spans="1:21">
      <c r="A123" s="36"/>
      <c r="B123" s="17" t="s">
        <v>110</v>
      </c>
      <c r="C123" s="17"/>
      <c r="D123" s="19">
        <v>0</v>
      </c>
      <c r="E123" s="19">
        <v>0</v>
      </c>
      <c r="F123" s="19">
        <v>0</v>
      </c>
      <c r="G123" s="31">
        <v>6.59E-2</v>
      </c>
      <c r="H123" s="31">
        <v>4.2099999999999999E-2</v>
      </c>
      <c r="I123" s="19">
        <v>0</v>
      </c>
      <c r="J123" s="31">
        <v>0.18110000000000001</v>
      </c>
      <c r="K123" s="31">
        <v>0.156</v>
      </c>
      <c r="L123" s="31">
        <v>0.18229999999999999</v>
      </c>
      <c r="M123" s="31">
        <v>0.1336</v>
      </c>
      <c r="N123" s="31">
        <v>0.32779999999999998</v>
      </c>
      <c r="O123" s="31">
        <v>8.6699999999999999E-2</v>
      </c>
      <c r="P123" s="31">
        <v>0.1389</v>
      </c>
      <c r="Q123" s="31">
        <v>0.18210000000000001</v>
      </c>
      <c r="R123" s="19">
        <v>0</v>
      </c>
      <c r="S123" s="32" t="s">
        <v>69</v>
      </c>
      <c r="T123" s="32" t="s">
        <v>69</v>
      </c>
      <c r="U123" s="32" t="s">
        <v>69</v>
      </c>
    </row>
    <row r="124" spans="1:21">
      <c r="A124" s="36"/>
      <c r="B124" s="17" t="s">
        <v>46</v>
      </c>
      <c r="C124" s="17"/>
      <c r="D124" s="31">
        <v>8.7849934145234787E-2</v>
      </c>
      <c r="E124" s="19">
        <v>0</v>
      </c>
      <c r="F124" s="31">
        <v>9.2748837897661751E-2</v>
      </c>
      <c r="G124" s="19">
        <v>0</v>
      </c>
      <c r="H124" s="19">
        <v>0</v>
      </c>
      <c r="I124" s="19">
        <v>0</v>
      </c>
      <c r="J124" s="19">
        <v>0</v>
      </c>
      <c r="K124" s="19">
        <v>0</v>
      </c>
      <c r="L124" s="19">
        <v>0</v>
      </c>
      <c r="M124" s="19">
        <v>0</v>
      </c>
      <c r="N124" s="19">
        <v>0</v>
      </c>
      <c r="O124" s="19">
        <v>0</v>
      </c>
      <c r="P124" s="19">
        <v>0</v>
      </c>
      <c r="Q124" s="19">
        <v>0</v>
      </c>
      <c r="R124" s="19">
        <v>0</v>
      </c>
      <c r="S124" s="19">
        <v>0</v>
      </c>
      <c r="T124" s="19">
        <v>0</v>
      </c>
      <c r="U124" s="19">
        <v>0</v>
      </c>
    </row>
    <row r="125" spans="1:21">
      <c r="A125" s="36"/>
      <c r="B125" s="17" t="s">
        <v>113</v>
      </c>
      <c r="C125" s="17"/>
      <c r="D125" s="31">
        <v>9.4090894375379541E-2</v>
      </c>
      <c r="E125" s="19">
        <v>0</v>
      </c>
      <c r="F125" s="32" t="s">
        <v>69</v>
      </c>
      <c r="G125" s="19">
        <v>0</v>
      </c>
      <c r="H125" s="19">
        <v>0</v>
      </c>
      <c r="I125" s="19">
        <v>0</v>
      </c>
      <c r="J125" s="19">
        <v>0</v>
      </c>
      <c r="K125" s="19">
        <v>0</v>
      </c>
      <c r="L125" s="19">
        <v>0</v>
      </c>
      <c r="M125" s="19">
        <v>0</v>
      </c>
      <c r="N125" s="19">
        <v>0</v>
      </c>
      <c r="O125" s="19">
        <v>0</v>
      </c>
      <c r="P125" s="19">
        <v>0</v>
      </c>
      <c r="Q125" s="19">
        <v>0</v>
      </c>
      <c r="R125" s="19">
        <v>0</v>
      </c>
      <c r="S125" s="19">
        <v>0</v>
      </c>
      <c r="T125" s="19">
        <v>0</v>
      </c>
      <c r="U125" s="19">
        <v>0</v>
      </c>
    </row>
    <row r="126" spans="1:21">
      <c r="A126" s="36"/>
      <c r="B126" s="17" t="s">
        <v>116</v>
      </c>
      <c r="C126" s="17"/>
      <c r="D126" s="31">
        <v>9.5129732226582275E-2</v>
      </c>
      <c r="E126" s="19">
        <v>0</v>
      </c>
      <c r="F126" s="31">
        <v>0.10000074513666424</v>
      </c>
      <c r="G126" s="19">
        <v>0</v>
      </c>
      <c r="H126" s="19">
        <v>0</v>
      </c>
      <c r="I126" s="19">
        <v>0</v>
      </c>
      <c r="J126" s="19">
        <v>0</v>
      </c>
      <c r="K126" s="19">
        <v>0</v>
      </c>
      <c r="L126" s="19">
        <v>0</v>
      </c>
      <c r="M126" s="19">
        <v>0</v>
      </c>
      <c r="N126" s="19">
        <v>0</v>
      </c>
      <c r="O126" s="19">
        <v>0</v>
      </c>
      <c r="P126" s="19">
        <v>0</v>
      </c>
      <c r="Q126" s="19">
        <v>0</v>
      </c>
      <c r="R126" s="19">
        <v>0</v>
      </c>
      <c r="S126" s="19">
        <v>0</v>
      </c>
      <c r="T126" s="19">
        <v>0</v>
      </c>
      <c r="U126" s="19">
        <v>0</v>
      </c>
    </row>
    <row r="127" spans="1:21">
      <c r="A127" s="36"/>
      <c r="B127" s="17" t="s">
        <v>118</v>
      </c>
      <c r="C127" s="17"/>
      <c r="D127" s="41" t="s">
        <v>69</v>
      </c>
      <c r="E127" s="19">
        <v>0</v>
      </c>
      <c r="F127" s="41" t="s">
        <v>69</v>
      </c>
      <c r="G127" s="19">
        <v>0</v>
      </c>
      <c r="H127" s="19">
        <v>0</v>
      </c>
      <c r="I127" s="19">
        <v>0</v>
      </c>
      <c r="J127" s="19">
        <v>0</v>
      </c>
      <c r="K127" s="19">
        <v>0</v>
      </c>
      <c r="L127" s="19">
        <v>0</v>
      </c>
      <c r="M127" s="19">
        <v>0</v>
      </c>
      <c r="N127" s="19">
        <v>0</v>
      </c>
      <c r="O127" s="19">
        <v>0</v>
      </c>
      <c r="P127" s="19">
        <v>0</v>
      </c>
      <c r="Q127" s="19">
        <v>0</v>
      </c>
      <c r="R127" s="19">
        <v>0</v>
      </c>
      <c r="S127" s="19">
        <v>0</v>
      </c>
      <c r="T127" s="19">
        <v>0</v>
      </c>
      <c r="U127" s="19">
        <v>0</v>
      </c>
    </row>
    <row r="128" spans="1:21">
      <c r="A128" s="17"/>
      <c r="B128" s="17" t="s">
        <v>121</v>
      </c>
      <c r="C128" s="17" t="s">
        <v>64</v>
      </c>
      <c r="D128" s="31">
        <v>8.7110272569344449E-2</v>
      </c>
      <c r="E128" s="31">
        <v>8.7201753120958125E-2</v>
      </c>
      <c r="F128" s="31">
        <v>8.708319660300945E-2</v>
      </c>
      <c r="G128" s="31">
        <v>7.6600000000000001E-2</v>
      </c>
      <c r="H128" s="31">
        <v>7.072469328194031E-2</v>
      </c>
      <c r="I128" s="31">
        <v>7.4126779395682796E-2</v>
      </c>
      <c r="J128" s="31">
        <v>4.0693239785527524E-2</v>
      </c>
      <c r="K128" s="31">
        <v>4.0693239785527524E-2</v>
      </c>
      <c r="L128" s="31">
        <v>2.3163656242166875E-2</v>
      </c>
      <c r="M128" s="31">
        <v>4.6266060007532195E-2</v>
      </c>
      <c r="N128" s="31">
        <v>0.22209999999999999</v>
      </c>
      <c r="O128" s="19">
        <v>0</v>
      </c>
      <c r="P128" s="31">
        <v>4.0693239785527524E-2</v>
      </c>
      <c r="Q128" s="31">
        <v>4.7405089084951779E-2</v>
      </c>
      <c r="R128" s="19">
        <v>0</v>
      </c>
      <c r="S128" s="32" t="s">
        <v>69</v>
      </c>
      <c r="T128" s="32" t="s">
        <v>69</v>
      </c>
      <c r="U128" s="32" t="s">
        <v>69</v>
      </c>
    </row>
    <row r="129" spans="1:21" ht="15" thickBot="1">
      <c r="A129" s="17"/>
      <c r="B129" s="17" t="s">
        <v>70</v>
      </c>
      <c r="C129" s="13"/>
      <c r="D129" s="33"/>
      <c r="E129" s="38"/>
      <c r="F129" s="15"/>
      <c r="G129" s="15"/>
      <c r="H129" s="21"/>
      <c r="I129" s="38"/>
      <c r="J129" s="15"/>
      <c r="K129" s="15"/>
      <c r="L129" s="15"/>
      <c r="M129" s="15"/>
      <c r="N129" s="15"/>
      <c r="O129" s="21"/>
      <c r="P129" s="33"/>
      <c r="Q129" s="15"/>
      <c r="R129" s="17"/>
      <c r="S129" s="21"/>
      <c r="T129" s="17"/>
      <c r="U129" s="21"/>
    </row>
    <row r="130" spans="1:21">
      <c r="A130" s="17"/>
      <c r="B130" s="17"/>
      <c r="C130" s="17"/>
      <c r="D130" s="39"/>
      <c r="E130" s="39"/>
      <c r="F130" s="19"/>
      <c r="G130" s="19"/>
      <c r="H130" s="42"/>
      <c r="I130" s="39"/>
      <c r="J130" s="30"/>
      <c r="K130" s="30"/>
      <c r="L130" s="30"/>
      <c r="M130" s="30"/>
      <c r="N130" s="19"/>
      <c r="O130" s="42"/>
      <c r="P130" s="39"/>
      <c r="Q130" s="19"/>
      <c r="R130" s="27"/>
      <c r="S130" s="42"/>
      <c r="T130" s="27"/>
      <c r="U130" s="42"/>
    </row>
    <row r="131" spans="1:21" ht="15">
      <c r="A131" s="36" t="s">
        <v>77</v>
      </c>
      <c r="B131" s="37" t="s">
        <v>78</v>
      </c>
      <c r="C131" s="17" t="s">
        <v>64</v>
      </c>
      <c r="D131" s="40"/>
      <c r="E131" s="40"/>
      <c r="F131" s="19"/>
      <c r="G131" s="19"/>
      <c r="H131" s="19"/>
      <c r="I131" s="40"/>
      <c r="J131" s="40"/>
      <c r="K131" s="40"/>
      <c r="L131" s="40"/>
      <c r="M131" s="40"/>
      <c r="N131" s="19"/>
      <c r="O131" s="19"/>
      <c r="P131" s="40"/>
      <c r="Q131" s="19"/>
      <c r="R131" s="19"/>
      <c r="S131" s="19"/>
      <c r="T131" s="19"/>
      <c r="U131" s="19"/>
    </row>
    <row r="132" spans="1:21">
      <c r="A132" s="36"/>
      <c r="B132" s="17" t="s">
        <v>110</v>
      </c>
      <c r="C132" s="17"/>
      <c r="D132" s="19">
        <v>0</v>
      </c>
      <c r="E132" s="31">
        <v>7.9768722230680877E-2</v>
      </c>
      <c r="F132" s="31">
        <v>7.8460510989001975E-2</v>
      </c>
      <c r="G132" s="19">
        <v>0</v>
      </c>
      <c r="H132" s="19">
        <v>0</v>
      </c>
      <c r="I132" s="31">
        <v>4.7464736542200514E-2</v>
      </c>
      <c r="J132" s="31">
        <v>0.22143340136557943</v>
      </c>
      <c r="K132" s="31">
        <v>0.19519321543593704</v>
      </c>
      <c r="L132" s="31">
        <v>0.21853306399530004</v>
      </c>
      <c r="M132" s="31">
        <v>0.17455904924754106</v>
      </c>
      <c r="N132" s="19">
        <v>0</v>
      </c>
      <c r="O132" s="19">
        <v>0</v>
      </c>
      <c r="P132" s="31">
        <v>0.16685446171397378</v>
      </c>
      <c r="Q132" s="19">
        <v>0</v>
      </c>
      <c r="R132" s="19">
        <v>0</v>
      </c>
      <c r="S132" s="32" t="s">
        <v>69</v>
      </c>
      <c r="T132" s="32" t="s">
        <v>69</v>
      </c>
      <c r="U132" s="32" t="s">
        <v>69</v>
      </c>
    </row>
    <row r="133" spans="1:21">
      <c r="A133" s="36"/>
      <c r="B133" s="17" t="s">
        <v>46</v>
      </c>
      <c r="C133" s="17"/>
      <c r="D133" s="19">
        <v>0</v>
      </c>
      <c r="E133" s="19">
        <v>0</v>
      </c>
      <c r="F133" s="19">
        <v>0</v>
      </c>
      <c r="G133" s="19">
        <v>0</v>
      </c>
      <c r="H133" s="19">
        <v>0</v>
      </c>
      <c r="I133" s="19">
        <v>0</v>
      </c>
      <c r="J133" s="19">
        <v>0</v>
      </c>
      <c r="K133" s="19">
        <v>0</v>
      </c>
      <c r="L133" s="19">
        <v>0</v>
      </c>
      <c r="M133" s="19">
        <v>0</v>
      </c>
      <c r="N133" s="19">
        <v>0</v>
      </c>
      <c r="O133" s="19">
        <v>0</v>
      </c>
      <c r="P133" s="19">
        <v>0</v>
      </c>
      <c r="Q133" s="19">
        <v>0</v>
      </c>
      <c r="R133" s="19">
        <v>0</v>
      </c>
      <c r="S133" s="32" t="s">
        <v>69</v>
      </c>
      <c r="T133" s="32" t="s">
        <v>69</v>
      </c>
      <c r="U133" s="32" t="s">
        <v>69</v>
      </c>
    </row>
    <row r="134" spans="1:21">
      <c r="A134" s="36"/>
      <c r="B134" s="17" t="s">
        <v>113</v>
      </c>
      <c r="C134" s="17"/>
      <c r="D134" s="31">
        <v>7.2194363842057907E-2</v>
      </c>
      <c r="E134" s="19">
        <v>0</v>
      </c>
      <c r="F134" s="19">
        <v>0</v>
      </c>
      <c r="G134" s="19">
        <v>0</v>
      </c>
      <c r="H134" s="19">
        <v>0</v>
      </c>
      <c r="I134" s="19">
        <v>0</v>
      </c>
      <c r="J134" s="19">
        <v>0</v>
      </c>
      <c r="K134" s="19">
        <v>0</v>
      </c>
      <c r="L134" s="19">
        <v>0</v>
      </c>
      <c r="M134" s="19">
        <v>0</v>
      </c>
      <c r="N134" s="19">
        <v>0</v>
      </c>
      <c r="O134" s="19">
        <v>0</v>
      </c>
      <c r="P134" s="19">
        <v>0</v>
      </c>
      <c r="Q134" s="19">
        <v>0</v>
      </c>
      <c r="R134" s="19">
        <v>0</v>
      </c>
      <c r="S134" s="19">
        <v>0</v>
      </c>
      <c r="T134" s="19">
        <v>0</v>
      </c>
      <c r="U134" s="19">
        <v>0</v>
      </c>
    </row>
    <row r="135" spans="1:21">
      <c r="A135" s="36"/>
      <c r="B135" s="17" t="s">
        <v>116</v>
      </c>
      <c r="C135" s="17"/>
      <c r="D135" s="19">
        <v>0</v>
      </c>
      <c r="E135" s="19">
        <v>0</v>
      </c>
      <c r="F135" s="19">
        <v>0</v>
      </c>
      <c r="G135" s="19">
        <v>0</v>
      </c>
      <c r="H135" s="19">
        <v>0</v>
      </c>
      <c r="I135" s="19">
        <v>0</v>
      </c>
      <c r="J135" s="19">
        <v>0</v>
      </c>
      <c r="K135" s="19">
        <v>0</v>
      </c>
      <c r="L135" s="19">
        <v>0</v>
      </c>
      <c r="M135" s="19">
        <v>0</v>
      </c>
      <c r="N135" s="19">
        <v>0</v>
      </c>
      <c r="O135" s="19">
        <v>0</v>
      </c>
      <c r="P135" s="19">
        <v>0</v>
      </c>
      <c r="Q135" s="19">
        <v>0</v>
      </c>
      <c r="R135" s="19">
        <v>0</v>
      </c>
      <c r="S135" s="19">
        <v>0</v>
      </c>
      <c r="T135" s="19">
        <v>0</v>
      </c>
      <c r="U135" s="19">
        <v>0</v>
      </c>
    </row>
    <row r="136" spans="1:21">
      <c r="A136" s="36"/>
      <c r="B136" s="17" t="s">
        <v>118</v>
      </c>
      <c r="C136" s="17"/>
      <c r="D136" s="19">
        <v>0</v>
      </c>
      <c r="E136" s="19">
        <v>0</v>
      </c>
      <c r="F136" s="31">
        <v>8.4099999999999994E-2</v>
      </c>
      <c r="G136" s="19">
        <v>0</v>
      </c>
      <c r="H136" s="19">
        <v>0</v>
      </c>
      <c r="I136" s="19">
        <v>0</v>
      </c>
      <c r="J136" s="19">
        <v>0</v>
      </c>
      <c r="K136" s="19">
        <v>0</v>
      </c>
      <c r="L136" s="19">
        <v>0</v>
      </c>
      <c r="M136" s="19">
        <v>0</v>
      </c>
      <c r="N136" s="19">
        <v>0</v>
      </c>
      <c r="O136" s="19">
        <v>0</v>
      </c>
      <c r="P136" s="19">
        <v>0</v>
      </c>
      <c r="Q136" s="19">
        <v>0</v>
      </c>
      <c r="R136" s="19">
        <v>0</v>
      </c>
      <c r="S136" s="19">
        <v>0</v>
      </c>
      <c r="T136" s="19">
        <v>0</v>
      </c>
      <c r="U136" s="19">
        <v>0</v>
      </c>
    </row>
    <row r="137" spans="1:21">
      <c r="A137" s="36"/>
      <c r="B137" s="17" t="s">
        <v>121</v>
      </c>
      <c r="C137" s="17"/>
      <c r="D137" s="19">
        <v>0</v>
      </c>
      <c r="E137" s="19">
        <v>0</v>
      </c>
      <c r="F137" s="19">
        <v>0</v>
      </c>
      <c r="G137" s="19">
        <v>0</v>
      </c>
      <c r="H137" s="19">
        <v>0</v>
      </c>
      <c r="I137" s="19">
        <v>0</v>
      </c>
      <c r="J137" s="19">
        <v>0</v>
      </c>
      <c r="K137" s="19">
        <v>0</v>
      </c>
      <c r="L137" s="19">
        <v>0</v>
      </c>
      <c r="M137" s="19">
        <v>0</v>
      </c>
      <c r="N137" s="19">
        <v>0</v>
      </c>
      <c r="O137" s="19">
        <v>0</v>
      </c>
      <c r="P137" s="19">
        <v>0</v>
      </c>
      <c r="Q137" s="19">
        <v>0</v>
      </c>
      <c r="R137" s="19">
        <v>0</v>
      </c>
      <c r="S137" s="19">
        <v>0</v>
      </c>
      <c r="T137" s="19">
        <v>0</v>
      </c>
      <c r="U137" s="19">
        <v>0</v>
      </c>
    </row>
    <row r="138" spans="1:21">
      <c r="A138" s="17"/>
      <c r="B138" s="17" t="s">
        <v>70</v>
      </c>
      <c r="C138" s="17" t="s">
        <v>64</v>
      </c>
      <c r="D138" s="31">
        <v>7.188494524033584E-2</v>
      </c>
      <c r="E138" s="31">
        <v>7.418643595779284E-2</v>
      </c>
      <c r="F138" s="31">
        <v>7.1721890163070956E-2</v>
      </c>
      <c r="G138" s="19">
        <v>0</v>
      </c>
      <c r="H138" s="19">
        <v>0</v>
      </c>
      <c r="I138" s="31">
        <v>6.5951628521448535E-2</v>
      </c>
      <c r="J138" s="31">
        <v>0.18635948881370079</v>
      </c>
      <c r="K138" s="31">
        <v>0.18635948881370079</v>
      </c>
      <c r="L138" s="31">
        <v>0.2036364672193911</v>
      </c>
      <c r="M138" s="31">
        <v>0.18520538261666197</v>
      </c>
      <c r="N138" s="19">
        <v>0</v>
      </c>
      <c r="O138" s="19">
        <v>0</v>
      </c>
      <c r="P138" s="31">
        <v>0.18635948881370079</v>
      </c>
      <c r="Q138" s="19">
        <v>0</v>
      </c>
      <c r="R138" s="19">
        <v>0</v>
      </c>
      <c r="S138" s="32" t="s">
        <v>69</v>
      </c>
      <c r="T138" s="32" t="s">
        <v>69</v>
      </c>
      <c r="U138" s="32" t="s">
        <v>69</v>
      </c>
    </row>
    <row r="139" spans="1:21" ht="15" thickBot="1">
      <c r="A139" s="17"/>
      <c r="B139" s="17"/>
      <c r="C139" s="17"/>
      <c r="D139" s="33"/>
      <c r="E139" s="33"/>
      <c r="F139" s="19"/>
      <c r="G139" s="19"/>
      <c r="H139" s="21"/>
      <c r="I139" s="33"/>
      <c r="J139" s="19"/>
      <c r="K139" s="19"/>
      <c r="L139" s="19"/>
      <c r="M139" s="19"/>
      <c r="N139" s="19"/>
      <c r="O139" s="21"/>
      <c r="P139" s="33"/>
      <c r="Q139" s="19"/>
      <c r="R139" s="17"/>
      <c r="S139" s="21"/>
      <c r="T139" s="17"/>
      <c r="U139" s="21"/>
    </row>
    <row r="140" spans="1:21" ht="15">
      <c r="A140" s="36" t="s">
        <v>79</v>
      </c>
      <c r="B140" s="43" t="s">
        <v>80</v>
      </c>
      <c r="C140" s="44"/>
      <c r="D140" s="45"/>
      <c r="E140" s="45"/>
      <c r="F140" s="44"/>
      <c r="G140" s="44"/>
      <c r="H140" s="46"/>
      <c r="I140" s="45"/>
      <c r="J140" s="45"/>
      <c r="K140" s="45"/>
      <c r="L140" s="45"/>
      <c r="M140" s="45"/>
      <c r="N140" s="44"/>
      <c r="O140" s="46"/>
      <c r="P140" s="45"/>
      <c r="Q140" s="44"/>
      <c r="R140" s="44"/>
      <c r="S140" s="47"/>
      <c r="T140" s="44"/>
      <c r="U140" s="46"/>
    </row>
    <row r="141" spans="1:21">
      <c r="A141" s="36"/>
      <c r="B141" s="48" t="s">
        <v>110</v>
      </c>
      <c r="C141" s="49" t="s">
        <v>64</v>
      </c>
      <c r="D141" s="50">
        <v>0</v>
      </c>
      <c r="E141" s="52">
        <v>6.5690452555071221E-2</v>
      </c>
      <c r="F141" s="51">
        <v>0</v>
      </c>
      <c r="G141" s="52">
        <v>6.9728513831788241E-2</v>
      </c>
      <c r="H141" s="52">
        <v>7.9737705098922307E-2</v>
      </c>
      <c r="I141" s="52">
        <v>4.4048550263005026E-2</v>
      </c>
      <c r="J141" s="52">
        <v>9.9107596690910515E-2</v>
      </c>
      <c r="K141" s="52">
        <v>0.10581136239269706</v>
      </c>
      <c r="L141" s="52">
        <v>3.1968911624392859E-2</v>
      </c>
      <c r="M141" s="52">
        <v>0.10354144068433158</v>
      </c>
      <c r="N141" s="52">
        <v>0.23419089489900347</v>
      </c>
      <c r="O141" s="52">
        <v>0.14717317075986336</v>
      </c>
      <c r="P141" s="52">
        <v>3.0851659887173311E-2</v>
      </c>
      <c r="Q141" s="52">
        <v>6.0591383216754835E-2</v>
      </c>
      <c r="R141" s="52">
        <v>8.9022573983282172E-2</v>
      </c>
      <c r="S141" s="53" t="s">
        <v>69</v>
      </c>
      <c r="T141" s="53" t="s">
        <v>69</v>
      </c>
      <c r="U141" s="53" t="s">
        <v>69</v>
      </c>
    </row>
    <row r="142" spans="1:21">
      <c r="A142" s="36"/>
      <c r="B142" s="48" t="s">
        <v>46</v>
      </c>
      <c r="C142" s="49" t="s">
        <v>64</v>
      </c>
      <c r="D142" s="51">
        <v>0</v>
      </c>
      <c r="E142" s="52">
        <v>0.1015543603178064</v>
      </c>
      <c r="F142" s="51">
        <v>0</v>
      </c>
      <c r="G142" s="52">
        <v>3.232456135739592E-2</v>
      </c>
      <c r="H142" s="52">
        <v>4.5697159674877197E-2</v>
      </c>
      <c r="I142" s="52">
        <v>7.3470063383166861E-2</v>
      </c>
      <c r="J142" s="52">
        <v>4.3624382564594555E-2</v>
      </c>
      <c r="K142" s="52">
        <v>3.6330543216259725E-2</v>
      </c>
      <c r="L142" s="52">
        <v>4.0117269634362795E-2</v>
      </c>
      <c r="M142" s="52">
        <v>1.5321222262678846E-2</v>
      </c>
      <c r="N142" s="52">
        <v>0.18013276848438808</v>
      </c>
      <c r="O142" s="52">
        <v>-4.9862493966011612E-2</v>
      </c>
      <c r="P142" s="52">
        <v>-2.3219214578831582E-2</v>
      </c>
      <c r="Q142" s="52">
        <v>9.6102716653337916E-2</v>
      </c>
      <c r="R142" s="52">
        <v>8.9099999999999999E-2</v>
      </c>
      <c r="S142" s="53" t="s">
        <v>69</v>
      </c>
      <c r="T142" s="53" t="s">
        <v>69</v>
      </c>
      <c r="U142" s="53" t="s">
        <v>69</v>
      </c>
    </row>
    <row r="143" spans="1:21">
      <c r="A143" s="36"/>
      <c r="B143" s="48" t="s">
        <v>113</v>
      </c>
      <c r="C143" s="49" t="s">
        <v>64</v>
      </c>
      <c r="D143" s="52">
        <v>6.8978896682190927E-2</v>
      </c>
      <c r="E143" s="51">
        <v>0</v>
      </c>
      <c r="F143" s="52">
        <v>7.8328082958986966E-2</v>
      </c>
      <c r="G143" s="51">
        <v>0</v>
      </c>
      <c r="H143" s="51">
        <v>0</v>
      </c>
      <c r="I143" s="51">
        <v>0</v>
      </c>
      <c r="J143" s="51">
        <v>0</v>
      </c>
      <c r="K143" s="51">
        <v>0</v>
      </c>
      <c r="L143" s="51">
        <v>0</v>
      </c>
      <c r="M143" s="51">
        <v>0</v>
      </c>
      <c r="N143" s="51">
        <v>0</v>
      </c>
      <c r="O143" s="51">
        <v>0</v>
      </c>
      <c r="P143" s="51">
        <v>0</v>
      </c>
      <c r="Q143" s="51">
        <v>0</v>
      </c>
      <c r="R143" s="51">
        <v>0</v>
      </c>
      <c r="S143" s="51">
        <v>0</v>
      </c>
      <c r="T143" s="51">
        <v>0</v>
      </c>
      <c r="U143" s="51">
        <v>0</v>
      </c>
    </row>
    <row r="144" spans="1:21">
      <c r="A144" s="36"/>
      <c r="B144" s="48" t="s">
        <v>116</v>
      </c>
      <c r="C144" s="49" t="s">
        <v>64</v>
      </c>
      <c r="D144" s="52">
        <v>6.43220786276546E-2</v>
      </c>
      <c r="E144" s="50">
        <v>0</v>
      </c>
      <c r="F144" s="32" t="s">
        <v>69</v>
      </c>
      <c r="G144" s="50">
        <v>0</v>
      </c>
      <c r="H144" s="50">
        <v>0</v>
      </c>
      <c r="I144" s="50">
        <v>0</v>
      </c>
      <c r="J144" s="50">
        <v>0</v>
      </c>
      <c r="K144" s="50">
        <v>0</v>
      </c>
      <c r="L144" s="50">
        <v>0</v>
      </c>
      <c r="M144" s="50">
        <v>0</v>
      </c>
      <c r="N144" s="50">
        <v>0</v>
      </c>
      <c r="O144" s="50">
        <v>0</v>
      </c>
      <c r="P144" s="50">
        <v>0</v>
      </c>
      <c r="Q144" s="50">
        <v>0</v>
      </c>
      <c r="R144" s="51">
        <v>0</v>
      </c>
      <c r="S144" s="50">
        <v>0</v>
      </c>
      <c r="T144" s="51">
        <v>0</v>
      </c>
      <c r="U144" s="50">
        <v>0</v>
      </c>
    </row>
    <row r="145" spans="1:21">
      <c r="A145" s="36"/>
      <c r="B145" s="48" t="s">
        <v>118</v>
      </c>
      <c r="C145" s="49" t="s">
        <v>64</v>
      </c>
      <c r="D145" s="52">
        <v>6.1004677023173803E-2</v>
      </c>
      <c r="E145" s="50">
        <v>0</v>
      </c>
      <c r="F145" s="52">
        <v>8.3730521671362856E-2</v>
      </c>
      <c r="G145" s="50">
        <v>0</v>
      </c>
      <c r="H145" s="50">
        <v>0</v>
      </c>
      <c r="I145" s="50">
        <v>0</v>
      </c>
      <c r="J145" s="50">
        <v>0</v>
      </c>
      <c r="K145" s="50">
        <v>0</v>
      </c>
      <c r="L145" s="50">
        <v>0</v>
      </c>
      <c r="M145" s="50">
        <v>0</v>
      </c>
      <c r="N145" s="50">
        <v>0</v>
      </c>
      <c r="O145" s="50">
        <v>0</v>
      </c>
      <c r="P145" s="50">
        <v>0</v>
      </c>
      <c r="Q145" s="50">
        <v>0</v>
      </c>
      <c r="R145" s="50">
        <v>0</v>
      </c>
      <c r="S145" s="50">
        <v>0</v>
      </c>
      <c r="T145" s="50">
        <v>0</v>
      </c>
      <c r="U145" s="50">
        <v>0</v>
      </c>
    </row>
    <row r="146" spans="1:21">
      <c r="A146" s="36"/>
      <c r="B146" s="48" t="s">
        <v>121</v>
      </c>
      <c r="C146" s="49"/>
      <c r="D146" s="52">
        <v>9.4630162954538521E-2</v>
      </c>
      <c r="E146" s="50">
        <v>0</v>
      </c>
      <c r="F146" s="52">
        <v>0.10137889855736804</v>
      </c>
      <c r="G146" s="50">
        <v>0</v>
      </c>
      <c r="H146" s="50">
        <v>0</v>
      </c>
      <c r="I146" s="50">
        <v>0</v>
      </c>
      <c r="J146" s="50">
        <v>0</v>
      </c>
      <c r="K146" s="50">
        <v>0</v>
      </c>
      <c r="L146" s="50">
        <v>0</v>
      </c>
      <c r="M146" s="50">
        <v>0</v>
      </c>
      <c r="N146" s="50">
        <v>0</v>
      </c>
      <c r="O146" s="50">
        <v>0</v>
      </c>
      <c r="P146" s="50">
        <v>0</v>
      </c>
      <c r="Q146" s="50">
        <v>0</v>
      </c>
      <c r="R146" s="50">
        <v>0</v>
      </c>
      <c r="S146" s="50">
        <v>0</v>
      </c>
      <c r="T146" s="50">
        <v>0</v>
      </c>
      <c r="U146" s="50">
        <v>0</v>
      </c>
    </row>
    <row r="147" spans="1:21">
      <c r="A147" s="17"/>
      <c r="B147" s="48" t="s">
        <v>70</v>
      </c>
      <c r="C147" s="49" t="s">
        <v>64</v>
      </c>
      <c r="D147" s="52">
        <v>7.3854261755207817E-2</v>
      </c>
      <c r="E147" s="52">
        <v>6.4593132836580969E-2</v>
      </c>
      <c r="F147" s="52">
        <v>7.2841017906987826E-2</v>
      </c>
      <c r="G147" s="52">
        <v>8.2299999999999998E-2</v>
      </c>
      <c r="H147" s="52">
        <v>7.1969955501515859E-2</v>
      </c>
      <c r="I147" s="52">
        <v>7.0093786863632435E-2</v>
      </c>
      <c r="J147" s="52">
        <v>8.6779344623398202E-2</v>
      </c>
      <c r="K147" s="52">
        <v>0.12049152142409358</v>
      </c>
      <c r="L147" s="52">
        <v>7.2060179683237857E-2</v>
      </c>
      <c r="M147" s="52">
        <v>0.10699953769202208</v>
      </c>
      <c r="N147" s="52">
        <v>0.41460000000000002</v>
      </c>
      <c r="O147" s="52">
        <v>0.18188650892702629</v>
      </c>
      <c r="P147" s="52">
        <v>8.8437636493738037E-2</v>
      </c>
      <c r="Q147" s="52">
        <v>6.1231783871800838E-2</v>
      </c>
      <c r="R147" s="54">
        <v>8.6963578194476865E-2</v>
      </c>
      <c r="S147" s="53" t="s">
        <v>69</v>
      </c>
      <c r="T147" s="53" t="s">
        <v>69</v>
      </c>
      <c r="U147" s="53" t="s">
        <v>69</v>
      </c>
    </row>
    <row r="148" spans="1:21">
      <c r="A148" s="17"/>
      <c r="B148" s="48" t="s">
        <v>81</v>
      </c>
      <c r="C148" s="49" t="s">
        <v>64</v>
      </c>
      <c r="D148" s="52">
        <v>9.1981831849682338E-2</v>
      </c>
      <c r="E148" s="52">
        <v>8.628245124174061E-2</v>
      </c>
      <c r="F148" s="52">
        <v>9.1361210217910882E-2</v>
      </c>
      <c r="G148" s="52">
        <v>2.4899999999999999E-2</v>
      </c>
      <c r="H148" s="52">
        <v>4.7566395358262792E-2</v>
      </c>
      <c r="I148" s="52">
        <v>4.992685608394698E-2</v>
      </c>
      <c r="J148" s="52">
        <v>7.6383109781831715E-2</v>
      </c>
      <c r="K148" s="52">
        <v>7.6383109781831715E-2</v>
      </c>
      <c r="L148" s="52">
        <v>9.277483851535262E-4</v>
      </c>
      <c r="M148" s="52">
        <v>8.3151052844980144E-2</v>
      </c>
      <c r="N148" s="52">
        <v>0.21809999999999999</v>
      </c>
      <c r="O148" s="52">
        <v>-6.7319523884971089E-3</v>
      </c>
      <c r="P148" s="52">
        <v>7.6383109781831715E-2</v>
      </c>
      <c r="Q148" s="52">
        <v>0.10057492567464044</v>
      </c>
      <c r="R148" s="54">
        <v>8.6963578194476865E-2</v>
      </c>
      <c r="S148" s="53" t="s">
        <v>69</v>
      </c>
      <c r="T148" s="53" t="s">
        <v>69</v>
      </c>
      <c r="U148" s="53" t="s">
        <v>69</v>
      </c>
    </row>
    <row r="149" spans="1:21" ht="15" thickBot="1">
      <c r="A149" s="17"/>
      <c r="B149" s="48"/>
      <c r="C149" s="55"/>
      <c r="D149" s="56"/>
      <c r="E149" s="56"/>
      <c r="F149" s="55"/>
      <c r="G149" s="55"/>
      <c r="H149" s="57"/>
      <c r="I149" s="56"/>
      <c r="J149" s="58"/>
      <c r="K149" s="58"/>
      <c r="L149" s="58"/>
      <c r="M149" s="58"/>
      <c r="N149" s="55"/>
      <c r="O149" s="57"/>
      <c r="P149" s="58"/>
      <c r="Q149" s="55"/>
      <c r="R149" s="55"/>
      <c r="S149" s="57"/>
      <c r="T149" s="55"/>
      <c r="U149" s="57"/>
    </row>
    <row r="150" spans="1:21" ht="15.75" thickBot="1">
      <c r="A150" s="59"/>
      <c r="B150" s="60" t="s">
        <v>82</v>
      </c>
      <c r="C150" s="61"/>
      <c r="D150" s="62">
        <v>38960</v>
      </c>
      <c r="E150" s="62">
        <v>37121</v>
      </c>
      <c r="F150" s="62">
        <v>39783</v>
      </c>
      <c r="G150" s="62">
        <v>40396</v>
      </c>
      <c r="H150" s="63">
        <v>40588</v>
      </c>
      <c r="I150" s="62">
        <v>37121</v>
      </c>
      <c r="J150" s="62">
        <v>34363</v>
      </c>
      <c r="K150" s="62">
        <v>35155</v>
      </c>
      <c r="L150" s="62">
        <v>34582</v>
      </c>
      <c r="M150" s="62">
        <v>34758</v>
      </c>
      <c r="N150" s="62">
        <v>39909</v>
      </c>
      <c r="O150" s="62">
        <v>41051</v>
      </c>
      <c r="P150" s="62">
        <v>39146</v>
      </c>
      <c r="Q150" s="62">
        <v>40348</v>
      </c>
      <c r="R150" s="62">
        <v>41355</v>
      </c>
      <c r="S150" s="63">
        <v>41316</v>
      </c>
      <c r="T150" s="62">
        <v>41339</v>
      </c>
      <c r="U150" s="63">
        <v>41522</v>
      </c>
    </row>
    <row r="151" spans="1:21" ht="15.75" thickBot="1">
      <c r="A151" s="13"/>
      <c r="B151" s="13" t="s">
        <v>274</v>
      </c>
      <c r="C151" s="13"/>
      <c r="D151" s="62">
        <v>41275</v>
      </c>
      <c r="E151" s="62">
        <v>41275</v>
      </c>
      <c r="F151" s="62">
        <v>41275</v>
      </c>
      <c r="G151" s="62">
        <v>41275</v>
      </c>
      <c r="H151" s="62">
        <v>41275</v>
      </c>
      <c r="I151" s="62">
        <v>41275</v>
      </c>
      <c r="J151" s="62">
        <v>41275</v>
      </c>
      <c r="K151" s="62">
        <v>41275</v>
      </c>
      <c r="L151" s="62">
        <v>41275</v>
      </c>
      <c r="M151" s="62">
        <v>41275</v>
      </c>
      <c r="N151" s="62">
        <v>41275</v>
      </c>
      <c r="O151" s="62">
        <v>41275</v>
      </c>
      <c r="P151" s="62">
        <v>41275</v>
      </c>
      <c r="Q151" s="62">
        <v>41275</v>
      </c>
      <c r="R151" s="62">
        <v>41355</v>
      </c>
      <c r="S151" s="63">
        <v>41316</v>
      </c>
      <c r="T151" s="62">
        <v>41339</v>
      </c>
      <c r="U151" s="63">
        <v>41522</v>
      </c>
    </row>
    <row r="152" spans="1:21" ht="15.75" thickBot="1">
      <c r="A152" s="17"/>
      <c r="B152" s="17"/>
      <c r="C152" s="17"/>
      <c r="D152" s="64"/>
      <c r="E152" s="65"/>
      <c r="F152" s="14"/>
      <c r="G152" s="14"/>
      <c r="H152" s="66"/>
      <c r="I152" s="65"/>
      <c r="J152" s="65"/>
      <c r="K152" s="65"/>
      <c r="L152" s="65"/>
      <c r="M152" s="67"/>
      <c r="N152" s="14"/>
      <c r="O152" s="66"/>
      <c r="P152" s="65"/>
      <c r="Q152" s="14"/>
      <c r="R152" s="14"/>
      <c r="S152" s="66"/>
      <c r="T152" s="14"/>
      <c r="U152" s="66"/>
    </row>
    <row r="153" spans="1:21" ht="60.75" thickBot="1">
      <c r="A153" s="14"/>
      <c r="B153" s="14" t="s">
        <v>83</v>
      </c>
      <c r="C153" s="14"/>
      <c r="D153" s="68" t="s">
        <v>84</v>
      </c>
      <c r="E153" s="68" t="s">
        <v>85</v>
      </c>
      <c r="F153" s="68" t="s">
        <v>84</v>
      </c>
      <c r="G153" s="68" t="s">
        <v>86</v>
      </c>
      <c r="H153" s="69" t="s">
        <v>87</v>
      </c>
      <c r="I153" s="68" t="s">
        <v>88</v>
      </c>
      <c r="J153" s="68" t="s">
        <v>89</v>
      </c>
      <c r="K153" s="68" t="s">
        <v>89</v>
      </c>
      <c r="L153" s="68" t="s">
        <v>91</v>
      </c>
      <c r="M153" s="68" t="s">
        <v>90</v>
      </c>
      <c r="N153" s="68" t="s">
        <v>92</v>
      </c>
      <c r="O153" s="69" t="s">
        <v>93</v>
      </c>
      <c r="P153" s="68" t="s">
        <v>89</v>
      </c>
      <c r="Q153" s="70" t="s">
        <v>94</v>
      </c>
      <c r="R153" s="68" t="s">
        <v>85</v>
      </c>
      <c r="S153" s="69" t="s">
        <v>95</v>
      </c>
      <c r="T153" s="68" t="s">
        <v>85</v>
      </c>
      <c r="U153" s="69" t="s">
        <v>96</v>
      </c>
    </row>
    <row r="154" spans="1:21" ht="15" thickBot="1">
      <c r="A154" s="13">
        <v>8</v>
      </c>
      <c r="B154" s="13" t="s">
        <v>97</v>
      </c>
      <c r="C154" s="13" t="s">
        <v>39</v>
      </c>
      <c r="D154" s="19">
        <v>0</v>
      </c>
      <c r="E154" s="15">
        <v>0</v>
      </c>
      <c r="F154" s="15">
        <v>0</v>
      </c>
      <c r="G154" s="15">
        <v>0</v>
      </c>
      <c r="H154" s="19">
        <v>0</v>
      </c>
      <c r="I154" s="15">
        <v>0</v>
      </c>
      <c r="J154" s="15">
        <v>0</v>
      </c>
      <c r="K154" s="15">
        <v>0</v>
      </c>
      <c r="L154" s="15">
        <v>0</v>
      </c>
      <c r="M154" s="15">
        <v>0</v>
      </c>
      <c r="N154" s="15">
        <v>0</v>
      </c>
      <c r="O154" s="19">
        <v>0</v>
      </c>
      <c r="P154" s="19">
        <v>0</v>
      </c>
      <c r="Q154" s="15">
        <v>0</v>
      </c>
      <c r="R154" s="19">
        <v>0</v>
      </c>
      <c r="S154" s="19">
        <v>0</v>
      </c>
      <c r="T154" s="19">
        <v>0</v>
      </c>
      <c r="U154" s="19">
        <v>0</v>
      </c>
    </row>
    <row r="155" spans="1:21" ht="15" thickBot="1">
      <c r="A155" s="14">
        <v>9</v>
      </c>
      <c r="B155" s="14" t="s">
        <v>98</v>
      </c>
      <c r="C155" s="14" t="s">
        <v>39</v>
      </c>
      <c r="D155" s="71">
        <v>0</v>
      </c>
      <c r="E155" s="71">
        <v>0</v>
      </c>
      <c r="F155" s="71">
        <v>0</v>
      </c>
      <c r="G155" s="71">
        <v>0</v>
      </c>
      <c r="H155" s="71">
        <v>0</v>
      </c>
      <c r="I155" s="71">
        <v>0</v>
      </c>
      <c r="J155" s="71">
        <v>0</v>
      </c>
      <c r="K155" s="71">
        <v>0</v>
      </c>
      <c r="L155" s="71">
        <v>0</v>
      </c>
      <c r="M155" s="71">
        <v>0</v>
      </c>
      <c r="N155" s="71">
        <v>0</v>
      </c>
      <c r="O155" s="71">
        <v>0</v>
      </c>
      <c r="P155" s="30">
        <v>0</v>
      </c>
      <c r="Q155" s="71">
        <v>0</v>
      </c>
      <c r="R155" s="71">
        <v>0</v>
      </c>
      <c r="S155" s="71">
        <v>0</v>
      </c>
      <c r="T155" s="71">
        <v>0</v>
      </c>
      <c r="U155" s="71">
        <v>0</v>
      </c>
    </row>
    <row r="156" spans="1:21" ht="15" thickBot="1">
      <c r="A156" s="14">
        <v>10</v>
      </c>
      <c r="B156" s="14" t="s">
        <v>99</v>
      </c>
      <c r="C156" s="14" t="s">
        <v>39</v>
      </c>
      <c r="D156" s="71">
        <v>0</v>
      </c>
      <c r="E156" s="71">
        <v>0</v>
      </c>
      <c r="F156" s="81">
        <v>4.0400100000001374E-4</v>
      </c>
      <c r="G156" s="81">
        <v>4.6703000000000003E-5</v>
      </c>
      <c r="H156" s="71">
        <v>0</v>
      </c>
      <c r="I156" s="71">
        <v>0</v>
      </c>
      <c r="J156" s="81">
        <v>2.0769999999999998E-6</v>
      </c>
      <c r="K156" s="81">
        <v>3.6355000000000041E-5</v>
      </c>
      <c r="L156" s="71">
        <v>0</v>
      </c>
      <c r="M156" s="71">
        <v>0</v>
      </c>
      <c r="N156" s="71">
        <v>0</v>
      </c>
      <c r="O156" s="193">
        <v>0</v>
      </c>
      <c r="P156" s="81">
        <v>1.6432000000000001E-5</v>
      </c>
      <c r="Q156" s="194">
        <v>0</v>
      </c>
      <c r="R156" s="71">
        <v>0</v>
      </c>
      <c r="S156" s="71">
        <v>0</v>
      </c>
      <c r="T156" s="71">
        <v>0</v>
      </c>
      <c r="U156" s="71">
        <v>0</v>
      </c>
    </row>
    <row r="157" spans="1:21" ht="15" thickBot="1">
      <c r="A157" s="13">
        <v>11</v>
      </c>
      <c r="B157" s="13" t="s">
        <v>100</v>
      </c>
      <c r="C157" s="13" t="s">
        <v>39</v>
      </c>
      <c r="D157" s="71">
        <v>0</v>
      </c>
      <c r="E157" s="15">
        <v>0</v>
      </c>
      <c r="F157" s="71">
        <v>0</v>
      </c>
      <c r="G157" s="15">
        <v>0</v>
      </c>
      <c r="H157" s="15">
        <v>0</v>
      </c>
      <c r="I157" s="15">
        <v>0</v>
      </c>
      <c r="J157" s="15">
        <v>0</v>
      </c>
      <c r="K157" s="15">
        <v>0</v>
      </c>
      <c r="L157" s="15">
        <v>0</v>
      </c>
      <c r="M157" s="15">
        <v>0</v>
      </c>
      <c r="N157" s="15">
        <v>0</v>
      </c>
      <c r="O157" s="15">
        <v>0</v>
      </c>
      <c r="P157" s="15">
        <v>0</v>
      </c>
      <c r="Q157" s="15">
        <v>0</v>
      </c>
      <c r="R157" s="15">
        <v>0</v>
      </c>
      <c r="S157" s="15">
        <v>0</v>
      </c>
      <c r="T157" s="15">
        <v>0</v>
      </c>
      <c r="U157" s="15">
        <v>0</v>
      </c>
    </row>
    <row r="158" spans="1:21">
      <c r="H158" s="72"/>
      <c r="O158" s="72"/>
      <c r="S158" s="72"/>
      <c r="U158" s="72"/>
    </row>
    <row r="159" spans="1:21" ht="15">
      <c r="A159" s="73" t="s">
        <v>101</v>
      </c>
      <c r="B159" s="1" t="s">
        <v>102</v>
      </c>
      <c r="H159" s="72"/>
      <c r="O159" s="72"/>
      <c r="S159" s="72"/>
      <c r="U159" s="72"/>
    </row>
    <row r="160" spans="1:21">
      <c r="A160" s="74" t="s">
        <v>103</v>
      </c>
      <c r="B160" s="1" t="s">
        <v>104</v>
      </c>
      <c r="H160" s="72"/>
      <c r="O160" s="72"/>
      <c r="S160" s="72"/>
      <c r="U160" s="72"/>
    </row>
    <row r="161" spans="1:21">
      <c r="A161" s="75">
        <v>0</v>
      </c>
      <c r="B161" s="1" t="s">
        <v>105</v>
      </c>
      <c r="H161" s="72"/>
      <c r="O161" s="72"/>
      <c r="S161" s="72"/>
      <c r="U161" s="72"/>
    </row>
    <row r="162" spans="1:21">
      <c r="A162" s="76" t="s">
        <v>106</v>
      </c>
      <c r="B162" s="1" t="s">
        <v>107</v>
      </c>
      <c r="D162" s="77"/>
      <c r="E162" s="77"/>
      <c r="F162" s="77"/>
      <c r="G162" s="77"/>
      <c r="H162" s="72"/>
      <c r="I162" s="77"/>
      <c r="J162" s="77"/>
      <c r="K162" s="1"/>
      <c r="L162" s="77"/>
      <c r="M162" s="1"/>
      <c r="N162" s="77"/>
      <c r="O162" s="72"/>
      <c r="P162" s="77"/>
      <c r="Q162" s="77"/>
      <c r="R162" s="77"/>
      <c r="S162" s="72"/>
      <c r="T162" s="77"/>
      <c r="U162" s="72"/>
    </row>
    <row r="163" spans="1:21">
      <c r="A163" s="195" t="s">
        <v>108</v>
      </c>
      <c r="B163" s="1" t="s">
        <v>109</v>
      </c>
    </row>
  </sheetData>
  <pageMargins left="0.15748031496062992" right="0.15748031496062992" top="0.59055118110236227" bottom="0.35433070866141736" header="0.51181102362204722" footer="0.51181102362204722"/>
  <pageSetup paperSize="8" scale="59" firstPageNumber="0" fitToWidth="3" fitToHeight="3" orientation="landscape" r:id="rId1"/>
  <headerFooter alignWithMargins="0">
    <oddFooter>&amp;CFor internal use only</oddFooter>
  </headerFooter>
  <rowBreaks count="1" manualBreakCount="1">
    <brk id="73" max="16383" man="1"/>
  </rowBreaks>
  <colBreaks count="1" manualBreakCount="1">
    <brk id="13" max="1048575" man="1"/>
  </colBreaks>
</worksheet>
</file>

<file path=xl/worksheets/sheet2.xml><?xml version="1.0" encoding="utf-8"?>
<worksheet xmlns="http://schemas.openxmlformats.org/spreadsheetml/2006/main" xmlns:r="http://schemas.openxmlformats.org/officeDocument/2006/relationships">
  <dimension ref="A1:L76"/>
  <sheetViews>
    <sheetView showGridLines="0" zoomScale="70" zoomScaleNormal="70" workbookViewId="0"/>
  </sheetViews>
  <sheetFormatPr defaultRowHeight="12.75"/>
  <cols>
    <col min="1" max="1" width="5.28515625" style="115" customWidth="1"/>
    <col min="2" max="2" width="38" style="115" customWidth="1"/>
    <col min="3" max="3" width="31.7109375" style="115" customWidth="1"/>
    <col min="4" max="4" width="20.85546875" style="115" customWidth="1"/>
    <col min="5" max="5" width="13.28515625" style="115" customWidth="1"/>
    <col min="6" max="6" width="11.28515625" style="116" customWidth="1"/>
    <col min="7" max="7" width="7.85546875" style="116" customWidth="1"/>
    <col min="8" max="8" width="36.5703125" style="116" customWidth="1"/>
    <col min="9" max="9" width="1.42578125" style="116" customWidth="1"/>
    <col min="10" max="10" width="30.28515625" style="116" customWidth="1"/>
    <col min="11" max="11" width="12" style="116" customWidth="1"/>
    <col min="12" max="12" width="5.28515625" style="116" customWidth="1"/>
    <col min="13" max="13" width="13.85546875" style="115" customWidth="1"/>
    <col min="14" max="16384" width="9.140625" style="115"/>
  </cols>
  <sheetData>
    <row r="1" spans="1:12" ht="14.25">
      <c r="A1" s="1"/>
      <c r="B1" s="114" t="s">
        <v>1</v>
      </c>
      <c r="C1" s="1"/>
      <c r="D1" s="1"/>
      <c r="E1" s="1"/>
      <c r="F1" s="2"/>
      <c r="G1" s="2"/>
      <c r="H1" s="2"/>
      <c r="I1" s="2"/>
      <c r="J1" s="2"/>
      <c r="K1" s="2"/>
      <c r="L1" s="2"/>
    </row>
    <row r="2" spans="1:12" ht="14.25">
      <c r="A2" s="1"/>
      <c r="B2" s="114"/>
      <c r="C2" s="1"/>
      <c r="D2" s="1"/>
      <c r="E2" s="1"/>
      <c r="F2" s="2"/>
      <c r="G2" s="2"/>
      <c r="H2" s="2"/>
      <c r="I2" s="2"/>
      <c r="J2" s="2"/>
      <c r="K2" s="2"/>
      <c r="L2" s="2"/>
    </row>
    <row r="3" spans="1:12" ht="14.25">
      <c r="A3" s="1"/>
      <c r="B3" s="1" t="s">
        <v>199</v>
      </c>
      <c r="C3" s="1"/>
      <c r="D3" s="1"/>
      <c r="E3" s="1"/>
      <c r="F3" s="2"/>
      <c r="G3" s="2"/>
      <c r="H3" s="2"/>
      <c r="I3" s="2"/>
      <c r="J3" s="2"/>
      <c r="K3" s="2"/>
      <c r="L3" s="2"/>
    </row>
    <row r="4" spans="1:12" ht="14.25">
      <c r="A4" s="1"/>
      <c r="B4" s="1"/>
      <c r="C4" s="1"/>
      <c r="D4" s="1"/>
      <c r="E4" s="1"/>
      <c r="F4" s="2"/>
      <c r="G4" s="2"/>
      <c r="H4" s="2"/>
      <c r="I4" s="2"/>
      <c r="J4" s="2"/>
      <c r="K4" s="2"/>
      <c r="L4" s="2"/>
    </row>
    <row r="5" spans="1:12" ht="27.75" customHeight="1">
      <c r="A5" s="1">
        <f>MAX($A$1:A4)+1</f>
        <v>1</v>
      </c>
      <c r="B5" s="198" t="s">
        <v>275</v>
      </c>
      <c r="C5" s="199"/>
      <c r="D5" s="199"/>
      <c r="E5" s="199"/>
      <c r="F5" s="199"/>
      <c r="G5" s="199"/>
      <c r="H5" s="199"/>
      <c r="I5" s="2"/>
      <c r="K5" s="2"/>
      <c r="L5" s="2"/>
    </row>
    <row r="6" spans="1:12" s="117" customFormat="1" ht="15">
      <c r="B6" s="118"/>
      <c r="C6" s="119"/>
      <c r="D6" s="119"/>
      <c r="E6" s="119"/>
      <c r="F6" s="119"/>
      <c r="G6" s="119"/>
      <c r="H6" s="119"/>
    </row>
    <row r="7" spans="1:12" ht="41.25" customHeight="1">
      <c r="A7" s="1">
        <f>MAX($A$1:A5)+1</f>
        <v>2</v>
      </c>
      <c r="B7" s="198" t="s">
        <v>179</v>
      </c>
      <c r="C7" s="198"/>
      <c r="D7" s="198"/>
      <c r="E7" s="198"/>
      <c r="F7" s="198"/>
      <c r="G7" s="198"/>
      <c r="H7" s="198"/>
      <c r="I7" s="2"/>
      <c r="J7" s="2"/>
      <c r="K7" s="2"/>
      <c r="L7" s="2"/>
    </row>
    <row r="8" spans="1:12" ht="14.25">
      <c r="A8" s="1"/>
      <c r="B8" s="199"/>
      <c r="C8" s="199"/>
      <c r="D8" s="199"/>
      <c r="E8" s="199"/>
      <c r="F8" s="199"/>
      <c r="G8" s="199"/>
      <c r="H8" s="199"/>
      <c r="I8" s="2"/>
      <c r="J8" s="2"/>
      <c r="K8" s="2"/>
      <c r="L8" s="2"/>
    </row>
    <row r="9" spans="1:12" ht="19.5" customHeight="1">
      <c r="A9" s="1">
        <f>MAX($A$1:A8)+1</f>
        <v>3</v>
      </c>
      <c r="B9" s="119" t="s">
        <v>180</v>
      </c>
      <c r="C9" s="119"/>
      <c r="D9" s="119"/>
      <c r="E9" s="119"/>
      <c r="F9" s="119"/>
      <c r="G9" s="119"/>
      <c r="H9" s="119"/>
      <c r="I9" s="2"/>
      <c r="J9" s="2"/>
      <c r="K9" s="2"/>
      <c r="L9" s="2"/>
    </row>
    <row r="10" spans="1:12" ht="19.5" customHeight="1">
      <c r="A10" s="1"/>
      <c r="B10" s="119"/>
      <c r="C10" s="119"/>
      <c r="D10" s="119"/>
      <c r="E10" s="119"/>
      <c r="F10" s="119"/>
      <c r="G10" s="119"/>
      <c r="H10" s="119"/>
      <c r="I10" s="2"/>
      <c r="J10" s="2"/>
      <c r="K10" s="2"/>
      <c r="L10" s="2"/>
    </row>
    <row r="11" spans="1:12" ht="14.25" customHeight="1">
      <c r="A11" s="1">
        <f>MAX($A$1:A10)+1</f>
        <v>4</v>
      </c>
      <c r="B11" s="199" t="s">
        <v>181</v>
      </c>
      <c r="C11" s="199"/>
      <c r="D11" s="199"/>
      <c r="E11" s="199"/>
      <c r="F11" s="199"/>
      <c r="G11" s="199"/>
      <c r="H11" s="199"/>
      <c r="I11" s="2"/>
      <c r="J11" s="2"/>
      <c r="K11" s="2"/>
      <c r="L11" s="2"/>
    </row>
    <row r="12" spans="1:12" ht="14.25" customHeight="1">
      <c r="A12" s="1" t="s">
        <v>0</v>
      </c>
      <c r="B12" s="1"/>
      <c r="C12" s="1"/>
      <c r="D12" s="1"/>
      <c r="E12" s="1"/>
      <c r="F12" s="2"/>
      <c r="G12" s="2"/>
      <c r="H12" s="2"/>
      <c r="I12" s="2"/>
      <c r="J12" s="2"/>
      <c r="K12" s="2"/>
      <c r="L12" s="2"/>
    </row>
    <row r="13" spans="1:12" ht="28.5" customHeight="1">
      <c r="A13" s="1">
        <f>MAX($A$1:A12)+1</f>
        <v>5</v>
      </c>
      <c r="B13" s="199" t="s">
        <v>182</v>
      </c>
      <c r="C13" s="199"/>
      <c r="D13" s="199"/>
      <c r="E13" s="199"/>
      <c r="F13" s="199"/>
      <c r="G13" s="199"/>
      <c r="H13" s="199"/>
      <c r="I13" s="2"/>
      <c r="J13" s="2"/>
      <c r="K13" s="2"/>
      <c r="L13" s="2"/>
    </row>
    <row r="14" spans="1:12" ht="21.75" customHeight="1">
      <c r="A14" s="1"/>
      <c r="B14" s="1"/>
      <c r="C14" s="1"/>
      <c r="D14" s="1"/>
      <c r="E14" s="1"/>
      <c r="F14" s="2"/>
      <c r="G14" s="2"/>
      <c r="H14" s="2"/>
      <c r="I14" s="2"/>
      <c r="J14" s="2"/>
      <c r="K14" s="2"/>
      <c r="L14" s="2"/>
    </row>
    <row r="15" spans="1:12" ht="33" customHeight="1">
      <c r="A15" s="1">
        <f>MAX($A$1:A14)+1</f>
        <v>6</v>
      </c>
      <c r="B15" s="198" t="s">
        <v>183</v>
      </c>
      <c r="C15" s="198"/>
      <c r="D15" s="198"/>
      <c r="E15" s="198"/>
      <c r="F15" s="198"/>
      <c r="G15" s="198"/>
      <c r="H15" s="198"/>
      <c r="I15" s="2"/>
      <c r="J15" s="2"/>
      <c r="K15" s="2"/>
      <c r="L15" s="2"/>
    </row>
    <row r="16" spans="1:12" ht="14.25">
      <c r="A16" s="1"/>
      <c r="B16" s="1"/>
      <c r="C16" s="1"/>
      <c r="D16" s="1"/>
      <c r="E16" s="1"/>
      <c r="F16" s="2"/>
      <c r="G16" s="2"/>
      <c r="H16" s="2"/>
      <c r="I16" s="2"/>
      <c r="J16" s="2"/>
      <c r="K16" s="2"/>
      <c r="L16" s="2"/>
    </row>
    <row r="17" spans="1:12" ht="14.25">
      <c r="A17" s="120">
        <f>MAX($A$1:A16)+1</f>
        <v>7</v>
      </c>
      <c r="B17" s="199" t="s">
        <v>200</v>
      </c>
      <c r="C17" s="199"/>
      <c r="D17" s="199"/>
      <c r="E17" s="199"/>
      <c r="F17" s="199"/>
      <c r="G17" s="199"/>
      <c r="H17" s="199"/>
      <c r="I17" s="2"/>
      <c r="J17" s="2"/>
      <c r="K17" s="2"/>
      <c r="L17" s="2"/>
    </row>
    <row r="18" spans="1:12" ht="15">
      <c r="A18" s="1"/>
      <c r="B18" s="121" t="s">
        <v>184</v>
      </c>
      <c r="C18" s="122" t="s">
        <v>185</v>
      </c>
      <c r="D18" s="122" t="s">
        <v>186</v>
      </c>
      <c r="E18" s="123"/>
      <c r="F18" s="124"/>
      <c r="G18" s="2"/>
      <c r="H18" s="2"/>
      <c r="I18" s="2"/>
      <c r="J18" s="2"/>
      <c r="K18" s="2"/>
      <c r="L18" s="2"/>
    </row>
    <row r="19" spans="1:12" ht="14.25">
      <c r="A19" s="1"/>
      <c r="B19" s="125" t="s">
        <v>28</v>
      </c>
      <c r="C19" s="126">
        <v>1</v>
      </c>
      <c r="D19" s="127">
        <v>32.816983380887557</v>
      </c>
      <c r="E19" s="123"/>
      <c r="F19" s="124"/>
      <c r="G19" s="2"/>
      <c r="H19" s="2"/>
      <c r="I19" s="2"/>
      <c r="J19" s="2"/>
      <c r="K19" s="2"/>
      <c r="L19" s="2"/>
    </row>
    <row r="20" spans="1:12" ht="14.25">
      <c r="A20" s="1"/>
      <c r="B20" s="125" t="s">
        <v>24</v>
      </c>
      <c r="C20" s="126">
        <v>1</v>
      </c>
      <c r="D20" s="127">
        <v>28.374702591314936</v>
      </c>
      <c r="E20" s="123"/>
      <c r="F20" s="124"/>
      <c r="G20" s="2"/>
      <c r="H20" s="1"/>
      <c r="I20" s="2"/>
      <c r="J20" s="2"/>
      <c r="K20" s="2"/>
      <c r="L20" s="2"/>
    </row>
    <row r="21" spans="1:12" ht="14.25">
      <c r="A21" s="1"/>
      <c r="B21" s="128"/>
      <c r="C21" s="128"/>
      <c r="D21" s="129"/>
      <c r="E21" s="123"/>
      <c r="F21" s="124"/>
      <c r="G21" s="2"/>
      <c r="H21" s="2"/>
      <c r="I21" s="2"/>
      <c r="J21" s="2"/>
      <c r="K21" s="2"/>
      <c r="L21" s="2"/>
    </row>
    <row r="22" spans="1:12" ht="14.25">
      <c r="A22" s="1">
        <f>MAX($A$1:A21)+1</f>
        <v>8</v>
      </c>
      <c r="B22" s="199" t="s">
        <v>187</v>
      </c>
      <c r="C22" s="199"/>
      <c r="D22" s="199"/>
      <c r="E22" s="199"/>
      <c r="F22" s="199"/>
      <c r="G22" s="199"/>
      <c r="H22" s="199"/>
      <c r="I22" s="2"/>
      <c r="J22" s="2"/>
      <c r="K22" s="2"/>
      <c r="L22" s="2"/>
    </row>
    <row r="23" spans="1:12" ht="14.25" customHeight="1">
      <c r="A23" s="1"/>
      <c r="B23" s="119"/>
      <c r="C23" s="130"/>
      <c r="D23" s="130"/>
      <c r="E23" s="130"/>
      <c r="F23" s="130"/>
      <c r="G23" s="130"/>
      <c r="H23" s="130"/>
      <c r="I23" s="2"/>
      <c r="J23" s="2"/>
      <c r="K23" s="2"/>
      <c r="L23" s="2"/>
    </row>
    <row r="24" spans="1:12" s="114" customFormat="1" ht="14.25" customHeight="1">
      <c r="A24" s="1">
        <f>MAX($A$1:A23)+1</f>
        <v>9</v>
      </c>
      <c r="B24" s="199" t="s">
        <v>188</v>
      </c>
      <c r="C24" s="199"/>
      <c r="D24" s="199"/>
      <c r="E24" s="199"/>
      <c r="F24" s="199"/>
      <c r="G24" s="199"/>
      <c r="H24" s="199"/>
      <c r="I24" s="131"/>
      <c r="J24" s="131"/>
      <c r="K24" s="131"/>
      <c r="L24" s="131"/>
    </row>
    <row r="25" spans="1:12" ht="14.25" customHeight="1">
      <c r="A25" s="1"/>
      <c r="B25" s="1"/>
      <c r="C25" s="1"/>
      <c r="D25" s="1"/>
      <c r="E25" s="1"/>
      <c r="F25" s="2"/>
      <c r="G25" s="2"/>
      <c r="H25" s="2"/>
      <c r="I25" s="2"/>
      <c r="J25" s="2"/>
      <c r="K25" s="2"/>
      <c r="L25" s="2"/>
    </row>
    <row r="26" spans="1:12" ht="14.25">
      <c r="A26" s="1">
        <f>MAX($A$1:A25)+1</f>
        <v>10</v>
      </c>
      <c r="B26" s="199" t="s">
        <v>278</v>
      </c>
      <c r="C26" s="199"/>
      <c r="D26" s="199"/>
      <c r="E26" s="199"/>
      <c r="F26" s="199"/>
      <c r="G26" s="199"/>
      <c r="H26" s="199"/>
      <c r="I26" s="2"/>
      <c r="J26" s="2"/>
      <c r="K26" s="2"/>
      <c r="L26" s="2"/>
    </row>
    <row r="27" spans="1:12" ht="17.25" customHeight="1">
      <c r="A27" s="1"/>
      <c r="B27" s="1"/>
      <c r="C27" s="1"/>
      <c r="D27" s="1"/>
      <c r="E27" s="1"/>
      <c r="F27" s="2"/>
      <c r="G27" s="2"/>
      <c r="H27" s="2"/>
      <c r="I27" s="2"/>
      <c r="J27" s="2"/>
      <c r="K27" s="2"/>
      <c r="L27" s="2"/>
    </row>
    <row r="28" spans="1:12" ht="17.25" customHeight="1">
      <c r="A28" s="1">
        <f>MAX($A$1:A27)+1</f>
        <v>11</v>
      </c>
      <c r="B28" s="1" t="s">
        <v>201</v>
      </c>
      <c r="C28" s="1"/>
      <c r="D28" s="1"/>
      <c r="E28" s="1"/>
      <c r="F28" s="2"/>
      <c r="G28" s="2"/>
      <c r="H28" s="2"/>
      <c r="I28" s="2"/>
      <c r="J28" s="2"/>
      <c r="K28" s="2"/>
      <c r="L28" s="2"/>
    </row>
    <row r="29" spans="1:12" ht="17.25" customHeight="1">
      <c r="A29" s="1"/>
      <c r="B29" s="1"/>
      <c r="C29" s="1"/>
      <c r="D29" s="1"/>
      <c r="E29" s="1"/>
      <c r="F29" s="2"/>
      <c r="G29" s="2"/>
      <c r="H29" s="2"/>
      <c r="I29" s="2"/>
      <c r="J29" s="2"/>
      <c r="K29" s="2"/>
      <c r="L29" s="2"/>
    </row>
    <row r="30" spans="1:12" ht="14.25">
      <c r="A30" s="1">
        <f>MAX($A$1:A29)+1</f>
        <v>12</v>
      </c>
      <c r="B30" s="1" t="s">
        <v>202</v>
      </c>
      <c r="C30" s="1"/>
      <c r="D30" s="1"/>
      <c r="E30" s="1"/>
      <c r="F30" s="2"/>
      <c r="G30" s="2"/>
      <c r="H30" s="2"/>
      <c r="I30" s="2"/>
      <c r="J30" s="2"/>
      <c r="K30" s="2"/>
      <c r="L30" s="2"/>
    </row>
    <row r="31" spans="1:12" ht="14.25">
      <c r="A31" s="1"/>
      <c r="B31" s="1"/>
      <c r="C31" s="1"/>
      <c r="D31" s="1"/>
      <c r="E31" s="1"/>
      <c r="F31" s="2"/>
      <c r="G31" s="2"/>
      <c r="H31" s="2"/>
      <c r="I31" s="2"/>
      <c r="J31" s="2"/>
      <c r="K31" s="2"/>
      <c r="L31" s="2"/>
    </row>
    <row r="32" spans="1:12" ht="14.25">
      <c r="A32" s="1">
        <f>MAX($A$1:A31)+1</f>
        <v>13</v>
      </c>
      <c r="B32" s="1" t="s">
        <v>203</v>
      </c>
      <c r="C32" s="1"/>
      <c r="D32" s="1"/>
      <c r="E32" s="1"/>
      <c r="F32" s="2"/>
      <c r="G32" s="2"/>
      <c r="H32" s="2"/>
      <c r="I32" s="2"/>
      <c r="J32" s="2"/>
      <c r="K32" s="2"/>
      <c r="L32" s="2"/>
    </row>
    <row r="33" spans="1:12" ht="14.25">
      <c r="A33" s="1"/>
      <c r="B33" s="1"/>
      <c r="C33" s="1"/>
      <c r="D33" s="1"/>
      <c r="E33" s="1"/>
      <c r="F33" s="2"/>
      <c r="G33" s="2"/>
      <c r="H33" s="2"/>
      <c r="I33" s="2"/>
      <c r="J33" s="2"/>
      <c r="K33" s="2"/>
      <c r="L33" s="2"/>
    </row>
    <row r="34" spans="1:12" ht="14.25">
      <c r="A34" s="1">
        <f>MAX($A$1:A33)+1</f>
        <v>14</v>
      </c>
      <c r="B34" s="1" t="s">
        <v>204</v>
      </c>
      <c r="C34" s="1"/>
      <c r="D34" s="1"/>
      <c r="E34" s="1"/>
      <c r="F34" s="2"/>
      <c r="G34" s="2"/>
      <c r="H34" s="2"/>
      <c r="I34" s="2"/>
      <c r="J34" s="2"/>
      <c r="K34" s="2"/>
      <c r="L34" s="2"/>
    </row>
    <row r="35" spans="1:12" ht="14.25">
      <c r="A35" s="1"/>
      <c r="B35" s="1"/>
      <c r="C35" s="1"/>
      <c r="D35" s="1"/>
      <c r="E35" s="1"/>
      <c r="F35" s="2"/>
      <c r="G35" s="2"/>
      <c r="H35" s="2"/>
      <c r="I35" s="2"/>
      <c r="J35" s="2"/>
      <c r="K35" s="2"/>
      <c r="L35" s="2"/>
    </row>
    <row r="36" spans="1:12" s="133" customFormat="1" ht="14.25">
      <c r="A36" s="1">
        <f>MAX($A$1:A34)+1</f>
        <v>15</v>
      </c>
      <c r="B36" s="197" t="s">
        <v>270</v>
      </c>
      <c r="C36" s="197"/>
      <c r="D36" s="197"/>
      <c r="E36" s="197"/>
      <c r="F36" s="197"/>
      <c r="G36" s="197"/>
      <c r="H36" s="197"/>
      <c r="I36" s="132"/>
      <c r="J36" s="132"/>
      <c r="K36" s="132"/>
      <c r="L36" s="132"/>
    </row>
    <row r="37" spans="1:12" ht="14.25">
      <c r="A37" s="134"/>
      <c r="B37" s="1"/>
      <c r="C37" s="1"/>
      <c r="D37" s="1"/>
      <c r="E37" s="1"/>
      <c r="F37" s="2"/>
      <c r="G37" s="2"/>
      <c r="H37" s="2"/>
      <c r="I37" s="2"/>
      <c r="J37" s="2"/>
      <c r="K37" s="2"/>
      <c r="L37" s="2"/>
    </row>
    <row r="38" spans="1:12" s="133" customFormat="1" ht="14.25">
      <c r="A38" s="1">
        <f>MAX($A$1:A37)+1</f>
        <v>16</v>
      </c>
      <c r="B38" s="197" t="s">
        <v>276</v>
      </c>
      <c r="C38" s="197"/>
      <c r="D38" s="197"/>
      <c r="E38" s="197"/>
      <c r="F38" s="197"/>
      <c r="G38" s="197"/>
      <c r="H38" s="197"/>
      <c r="I38" s="132"/>
      <c r="J38" s="132"/>
      <c r="K38" s="132"/>
      <c r="L38" s="132"/>
    </row>
    <row r="39" spans="1:12" ht="14.25">
      <c r="A39" s="1"/>
      <c r="B39" s="1"/>
      <c r="C39" s="1"/>
      <c r="D39" s="1"/>
      <c r="E39" s="1"/>
      <c r="F39" s="2"/>
      <c r="G39" s="2"/>
      <c r="H39" s="2"/>
      <c r="I39" s="2"/>
      <c r="J39" s="2"/>
      <c r="K39" s="2"/>
      <c r="L39" s="2"/>
    </row>
    <row r="40" spans="1:12" ht="15">
      <c r="A40" s="1" t="s">
        <v>189</v>
      </c>
      <c r="B40" s="1"/>
      <c r="C40" s="1"/>
      <c r="D40" s="1"/>
      <c r="E40" s="1" t="s">
        <v>190</v>
      </c>
      <c r="F40" s="2"/>
      <c r="G40" s="2"/>
      <c r="H40" s="2"/>
      <c r="I40" s="2"/>
      <c r="J40" s="2"/>
      <c r="K40" s="2"/>
      <c r="L40" s="2"/>
    </row>
    <row r="41" spans="1:12" ht="14.25">
      <c r="A41" s="1"/>
      <c r="B41" s="1"/>
      <c r="C41" s="1"/>
      <c r="D41" s="1"/>
      <c r="E41" s="2"/>
      <c r="F41" s="2"/>
      <c r="G41" s="2"/>
      <c r="H41" s="2"/>
      <c r="I41" s="2"/>
      <c r="J41" s="2"/>
      <c r="K41" s="2"/>
      <c r="L41" s="2"/>
    </row>
    <row r="42" spans="1:12" ht="14.25">
      <c r="A42" s="1"/>
      <c r="B42" s="1"/>
      <c r="C42" s="1"/>
      <c r="D42" s="1"/>
      <c r="E42" s="2"/>
      <c r="F42" s="2"/>
      <c r="G42" s="2"/>
      <c r="H42" s="2"/>
      <c r="I42" s="2"/>
      <c r="J42" s="2"/>
      <c r="K42" s="2"/>
      <c r="L42" s="2"/>
    </row>
    <row r="43" spans="1:12" ht="14.25">
      <c r="A43" s="1" t="s">
        <v>0</v>
      </c>
      <c r="B43" s="1"/>
      <c r="C43" s="1"/>
      <c r="D43" s="1"/>
      <c r="E43" s="2" t="s">
        <v>0</v>
      </c>
      <c r="F43" s="2"/>
      <c r="G43" s="2"/>
      <c r="H43" s="2" t="s">
        <v>0</v>
      </c>
      <c r="I43" s="2"/>
      <c r="J43" s="2"/>
      <c r="K43" s="2"/>
      <c r="L43" s="2"/>
    </row>
    <row r="44" spans="1:12" ht="14.25">
      <c r="A44" s="1" t="s">
        <v>191</v>
      </c>
      <c r="B44" s="1"/>
      <c r="C44" s="1"/>
      <c r="D44" s="1"/>
      <c r="E44" s="2" t="s">
        <v>192</v>
      </c>
      <c r="F44" s="2"/>
      <c r="G44" s="2"/>
      <c r="H44" s="2" t="s">
        <v>192</v>
      </c>
      <c r="I44" s="2"/>
      <c r="J44" s="2"/>
      <c r="K44" s="2"/>
      <c r="L44" s="2"/>
    </row>
    <row r="45" spans="1:12" ht="14.25">
      <c r="A45" s="1"/>
      <c r="B45" s="1"/>
      <c r="C45" s="1"/>
      <c r="D45" s="1"/>
      <c r="E45" s="2"/>
      <c r="F45" s="2"/>
      <c r="G45" s="2"/>
      <c r="H45" s="2"/>
      <c r="I45" s="2"/>
      <c r="J45" s="2"/>
      <c r="K45" s="2"/>
      <c r="L45" s="2"/>
    </row>
    <row r="46" spans="1:12" ht="14.25">
      <c r="A46" s="1"/>
      <c r="B46" s="1"/>
      <c r="C46" s="1"/>
      <c r="D46" s="1"/>
      <c r="E46" s="2"/>
      <c r="F46" s="2"/>
      <c r="G46" s="2"/>
      <c r="H46" s="2"/>
      <c r="I46" s="2"/>
      <c r="J46" s="2"/>
      <c r="K46" s="2"/>
      <c r="L46" s="2"/>
    </row>
    <row r="47" spans="1:12" ht="14.25">
      <c r="A47" s="1"/>
      <c r="B47" s="1"/>
      <c r="C47" s="1"/>
      <c r="D47" s="1"/>
      <c r="E47" s="2"/>
      <c r="F47" s="2"/>
      <c r="G47" s="2"/>
      <c r="H47" s="2"/>
      <c r="I47" s="2"/>
      <c r="J47" s="2"/>
      <c r="K47" s="2"/>
      <c r="L47" s="2"/>
    </row>
    <row r="48" spans="1:12" ht="14.25">
      <c r="A48" s="1"/>
      <c r="B48" s="1"/>
      <c r="C48" s="1"/>
      <c r="D48" s="1"/>
      <c r="E48" s="2"/>
      <c r="F48" s="2"/>
      <c r="G48" s="2"/>
      <c r="H48" s="2"/>
      <c r="I48" s="2"/>
      <c r="J48" s="2"/>
      <c r="K48" s="2"/>
      <c r="L48" s="2"/>
    </row>
    <row r="49" spans="1:12" ht="14.25">
      <c r="A49" s="1" t="s">
        <v>193</v>
      </c>
      <c r="B49" s="1"/>
      <c r="C49" s="1"/>
      <c r="D49" s="1"/>
      <c r="E49" s="2" t="s">
        <v>194</v>
      </c>
      <c r="F49" s="2"/>
      <c r="G49" s="2"/>
      <c r="H49" s="2" t="s">
        <v>195</v>
      </c>
      <c r="I49" s="2"/>
      <c r="J49" s="2"/>
      <c r="K49" s="2"/>
      <c r="L49" s="2"/>
    </row>
    <row r="50" spans="1:12" ht="14.25">
      <c r="A50" s="1" t="s">
        <v>196</v>
      </c>
      <c r="B50" s="1" t="s">
        <v>277</v>
      </c>
      <c r="C50" s="1"/>
      <c r="D50" s="1"/>
      <c r="E50" s="2" t="s">
        <v>197</v>
      </c>
      <c r="F50" s="2"/>
      <c r="G50" s="2"/>
      <c r="H50" s="2" t="s">
        <v>198</v>
      </c>
      <c r="I50" s="2"/>
      <c r="J50" s="2"/>
      <c r="K50" s="2"/>
      <c r="L50" s="2"/>
    </row>
    <row r="51" spans="1:12" ht="14.25">
      <c r="A51" s="1"/>
      <c r="B51" s="1"/>
      <c r="C51" s="1"/>
      <c r="D51" s="1"/>
      <c r="E51" s="1"/>
      <c r="F51" s="2"/>
      <c r="G51" s="2"/>
      <c r="H51" s="2"/>
      <c r="I51" s="2"/>
      <c r="J51" s="2"/>
      <c r="K51" s="2"/>
      <c r="L51" s="2"/>
    </row>
    <row r="58" spans="1:12">
      <c r="B58" s="135" t="s">
        <v>0</v>
      </c>
    </row>
    <row r="59" spans="1:12">
      <c r="B59" s="136" t="s">
        <v>0</v>
      </c>
    </row>
    <row r="61" spans="1:12">
      <c r="B61" s="136" t="s">
        <v>0</v>
      </c>
    </row>
    <row r="76" spans="1:1">
      <c r="A76" s="137"/>
    </row>
  </sheetData>
  <mergeCells count="12">
    <mergeCell ref="B38:H38"/>
    <mergeCell ref="B5:H5"/>
    <mergeCell ref="B7:H7"/>
    <mergeCell ref="B8:H8"/>
    <mergeCell ref="B11:H11"/>
    <mergeCell ref="B13:H13"/>
    <mergeCell ref="B15:H15"/>
    <mergeCell ref="B17:H17"/>
    <mergeCell ref="B22:H22"/>
    <mergeCell ref="B24:H24"/>
    <mergeCell ref="B26:H26"/>
    <mergeCell ref="B36:H36"/>
  </mergeCells>
  <pageMargins left="0.1701388888888889" right="0.1701388888888889" top="0.22013888888888888" bottom="0.34027777777777779" header="0.51180555555555562" footer="0.51180555555555562"/>
  <pageSetup paperSize="9" scale="70" firstPageNumber="0" orientation="landscape" horizontalDpi="300" verticalDpi="300" r:id="rId1"/>
  <headerFooter alignWithMargins="0">
    <oddFooter>&amp;CFor internal use only</odd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N28"/>
  <sheetViews>
    <sheetView showGridLines="0" zoomScale="70" zoomScaleNormal="70" workbookViewId="0">
      <selection activeCell="D33" sqref="D33"/>
    </sheetView>
  </sheetViews>
  <sheetFormatPr defaultColWidth="9.140625" defaultRowHeight="12.75"/>
  <cols>
    <col min="1" max="1" width="3" style="161" customWidth="1"/>
    <col min="2" max="2" width="47.7109375" style="161" customWidth="1"/>
    <col min="3" max="3" width="41" style="161" customWidth="1"/>
    <col min="4" max="4" width="36.7109375" style="161" customWidth="1"/>
    <col min="5" max="8" width="20.85546875" style="161" customWidth="1"/>
    <col min="9" max="9" width="9.140625" style="161"/>
    <col min="10" max="14" width="0" style="161" hidden="1" customWidth="1"/>
    <col min="15" max="16384" width="9.140625" style="161"/>
  </cols>
  <sheetData>
    <row r="1" spans="1:8">
      <c r="A1"/>
      <c r="B1" s="160" t="s">
        <v>246</v>
      </c>
      <c r="H1" s="162" t="s">
        <v>247</v>
      </c>
    </row>
    <row r="2" spans="1:8">
      <c r="A2" s="160"/>
    </row>
    <row r="3" spans="1:8">
      <c r="A3" s="163"/>
      <c r="B3" s="163" t="s">
        <v>248</v>
      </c>
    </row>
    <row r="4" spans="1:8">
      <c r="A4" s="163"/>
      <c r="H4"/>
    </row>
    <row r="5" spans="1:8">
      <c r="A5" s="163"/>
      <c r="B5" s="164" t="s">
        <v>266</v>
      </c>
    </row>
    <row r="6" spans="1:8" ht="28.9" customHeight="1">
      <c r="B6" s="200" t="s">
        <v>249</v>
      </c>
      <c r="C6" s="200" t="s">
        <v>250</v>
      </c>
      <c r="D6" s="201" t="s">
        <v>251</v>
      </c>
      <c r="E6" s="202" t="s">
        <v>252</v>
      </c>
      <c r="F6" s="202"/>
      <c r="G6" s="202" t="s">
        <v>253</v>
      </c>
      <c r="H6" s="202"/>
    </row>
    <row r="7" spans="1:8">
      <c r="B7" s="200"/>
      <c r="C7" s="200"/>
      <c r="D7" s="201"/>
      <c r="E7" s="165" t="s">
        <v>254</v>
      </c>
      <c r="F7" s="165" t="s">
        <v>255</v>
      </c>
      <c r="G7" s="165" t="s">
        <v>254</v>
      </c>
      <c r="H7" s="165" t="s">
        <v>255</v>
      </c>
    </row>
    <row r="8" spans="1:8">
      <c r="B8" s="166"/>
      <c r="C8" s="166"/>
      <c r="D8" s="167"/>
      <c r="E8" s="166"/>
      <c r="F8" s="166"/>
      <c r="G8" s="166"/>
      <c r="H8" s="166"/>
    </row>
    <row r="9" spans="1:8" s="168" customFormat="1">
      <c r="B9" s="171" t="s">
        <v>256</v>
      </c>
      <c r="C9" s="171" t="s">
        <v>256</v>
      </c>
      <c r="D9" s="196" t="s">
        <v>279</v>
      </c>
      <c r="E9" s="170" t="s">
        <v>213</v>
      </c>
      <c r="F9" s="170" t="s">
        <v>213</v>
      </c>
      <c r="G9" s="170" t="s">
        <v>213</v>
      </c>
      <c r="H9" s="170" t="s">
        <v>213</v>
      </c>
    </row>
    <row r="10" spans="1:8">
      <c r="B10" s="166"/>
      <c r="C10" s="166"/>
      <c r="D10" s="167"/>
      <c r="E10" s="166"/>
      <c r="F10" s="166"/>
      <c r="G10" s="166"/>
      <c r="H10" s="166"/>
    </row>
    <row r="11" spans="1:8">
      <c r="B11" s="171" t="s">
        <v>256</v>
      </c>
      <c r="C11" s="171" t="s">
        <v>256</v>
      </c>
      <c r="D11" s="167" t="s">
        <v>265</v>
      </c>
      <c r="E11" s="170" t="s">
        <v>213</v>
      </c>
      <c r="F11" s="170" t="s">
        <v>213</v>
      </c>
      <c r="G11" s="170" t="s">
        <v>213</v>
      </c>
      <c r="H11" s="170" t="s">
        <v>213</v>
      </c>
    </row>
    <row r="12" spans="1:8">
      <c r="D12" s="172"/>
    </row>
    <row r="14" spans="1:8">
      <c r="B14" s="164" t="s">
        <v>267</v>
      </c>
    </row>
    <row r="15" spans="1:8" ht="30" customHeight="1">
      <c r="B15" s="200" t="s">
        <v>249</v>
      </c>
      <c r="C15" s="200" t="s">
        <v>250</v>
      </c>
      <c r="D15" s="201" t="s">
        <v>251</v>
      </c>
      <c r="E15" s="202" t="s">
        <v>257</v>
      </c>
      <c r="F15" s="202"/>
      <c r="G15" s="202" t="s">
        <v>258</v>
      </c>
      <c r="H15" s="202"/>
    </row>
    <row r="16" spans="1:8">
      <c r="B16" s="200"/>
      <c r="C16" s="200"/>
      <c r="D16" s="201"/>
      <c r="E16" s="165" t="s">
        <v>254</v>
      </c>
      <c r="F16" s="165" t="s">
        <v>255</v>
      </c>
      <c r="G16" s="165" t="s">
        <v>254</v>
      </c>
      <c r="H16" s="165" t="s">
        <v>255</v>
      </c>
    </row>
    <row r="17" spans="2:14">
      <c r="B17" s="173"/>
      <c r="C17" s="174"/>
      <c r="D17" s="173"/>
      <c r="E17" s="175"/>
      <c r="F17" s="176"/>
      <c r="G17" s="175"/>
      <c r="H17" s="176"/>
    </row>
    <row r="18" spans="2:14" s="168" customFormat="1">
      <c r="B18" s="169" t="s">
        <v>259</v>
      </c>
      <c r="C18" s="177" t="s">
        <v>260</v>
      </c>
      <c r="D18" s="196" t="s">
        <v>279</v>
      </c>
      <c r="E18" s="170" t="s">
        <v>213</v>
      </c>
      <c r="F18" s="170" t="s">
        <v>213</v>
      </c>
      <c r="G18" s="178">
        <v>5.1878000000000004E-4</v>
      </c>
      <c r="H18" s="179">
        <v>4.0000000000000002E-4</v>
      </c>
      <c r="K18" s="180">
        <v>40179</v>
      </c>
      <c r="N18" s="168">
        <v>3911920.74</v>
      </c>
    </row>
    <row r="19" spans="2:14">
      <c r="B19" s="171"/>
      <c r="C19" s="181"/>
      <c r="D19" s="182"/>
      <c r="E19" s="183"/>
      <c r="F19" s="179"/>
      <c r="G19" s="184"/>
      <c r="H19" s="179"/>
      <c r="L19" s="185"/>
    </row>
    <row r="20" spans="2:14" s="168" customFormat="1">
      <c r="B20" s="190" t="s">
        <v>259</v>
      </c>
      <c r="C20" s="191" t="s">
        <v>260</v>
      </c>
      <c r="D20" s="167" t="s">
        <v>265</v>
      </c>
      <c r="E20" s="178">
        <v>0</v>
      </c>
      <c r="F20" s="192">
        <v>0</v>
      </c>
      <c r="G20" s="178">
        <v>5.055679999999965E-4</v>
      </c>
      <c r="H20" s="192">
        <v>5.0000000000000001E-4</v>
      </c>
      <c r="K20" s="180">
        <v>40179</v>
      </c>
      <c r="N20" s="168">
        <v>3911920.74</v>
      </c>
    </row>
    <row r="22" spans="2:14">
      <c r="B22" s="186">
        <v>0</v>
      </c>
      <c r="C22" s="187" t="s">
        <v>261</v>
      </c>
      <c r="L22" s="185" t="s">
        <v>262</v>
      </c>
      <c r="M22" s="185" t="s">
        <v>263</v>
      </c>
      <c r="N22" s="185" t="s">
        <v>264</v>
      </c>
    </row>
    <row r="23" spans="2:14" ht="26.1" customHeight="1">
      <c r="K23" s="188">
        <v>40087</v>
      </c>
      <c r="L23" s="161">
        <v>1688272.0734936302</v>
      </c>
      <c r="M23" s="161">
        <v>683067.89</v>
      </c>
      <c r="N23" s="161">
        <f>SUM(L23:M23)</f>
        <v>2371339.9634936303</v>
      </c>
    </row>
    <row r="24" spans="2:14">
      <c r="K24" s="188">
        <v>40118</v>
      </c>
      <c r="N24" s="161">
        <v>1352792.36</v>
      </c>
    </row>
    <row r="25" spans="2:14">
      <c r="K25" s="188">
        <v>40148</v>
      </c>
      <c r="N25" s="161">
        <v>6135840.5600000005</v>
      </c>
    </row>
    <row r="26" spans="2:14">
      <c r="K26" s="188">
        <v>40179</v>
      </c>
      <c r="N26" s="161">
        <v>3911920.74</v>
      </c>
    </row>
    <row r="27" spans="2:14">
      <c r="K27" s="189" t="s">
        <v>0</v>
      </c>
      <c r="N27" s="161">
        <f>SUM(N24:N26)</f>
        <v>11400553.66</v>
      </c>
    </row>
    <row r="28" spans="2:14">
      <c r="C28" s="185"/>
      <c r="K28" s="189" t="s">
        <v>0</v>
      </c>
    </row>
  </sheetData>
  <mergeCells count="10">
    <mergeCell ref="B15:B16"/>
    <mergeCell ref="C15:C16"/>
    <mergeCell ref="D15:D16"/>
    <mergeCell ref="E15:F15"/>
    <mergeCell ref="G15:H15"/>
    <mergeCell ref="B6:B7"/>
    <mergeCell ref="C6:C7"/>
    <mergeCell ref="D6:D7"/>
    <mergeCell ref="E6:F6"/>
    <mergeCell ref="G6:H6"/>
  </mergeCells>
  <pageMargins left="0.74791666666666667" right="0.74791666666666667" top="0.98402777777777783" bottom="0.98402777777777783" header="0.51180555555555562" footer="0.51180555555555562"/>
  <pageSetup firstPageNumber="0" orientation="landscape" horizontalDpi="300" verticalDpi="300" r:id="rId1"/>
  <headerFooter alignWithMargins="0">
    <oddFooter>&amp;CFor internal use only</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H79"/>
  <sheetViews>
    <sheetView showGridLines="0" zoomScale="85" zoomScaleNormal="85" workbookViewId="0"/>
  </sheetViews>
  <sheetFormatPr defaultRowHeight="12"/>
  <cols>
    <col min="1" max="1" width="3.7109375" style="97" customWidth="1"/>
    <col min="2" max="2" width="45.7109375" style="112" customWidth="1"/>
    <col min="3" max="3" width="32.7109375" style="97" bestFit="1" customWidth="1"/>
    <col min="4" max="4" width="44.28515625" style="97" bestFit="1" customWidth="1"/>
    <col min="5" max="5" width="18.5703125" style="113" bestFit="1" customWidth="1"/>
    <col min="6" max="6" width="17.85546875" style="113" customWidth="1"/>
    <col min="7" max="256" width="9.140625" style="97"/>
    <col min="257" max="257" width="3.7109375" style="97" customWidth="1"/>
    <col min="258" max="258" width="44.28515625" style="97" customWidth="1"/>
    <col min="259" max="259" width="45.140625" style="97" customWidth="1"/>
    <col min="260" max="260" width="46.5703125" style="97" bestFit="1" customWidth="1"/>
    <col min="261" max="261" width="18.7109375" style="97" bestFit="1" customWidth="1"/>
    <col min="262" max="262" width="16" style="97" bestFit="1" customWidth="1"/>
    <col min="263" max="512" width="9.140625" style="97"/>
    <col min="513" max="513" width="3.7109375" style="97" customWidth="1"/>
    <col min="514" max="514" width="44.28515625" style="97" customWidth="1"/>
    <col min="515" max="515" width="45.140625" style="97" customWidth="1"/>
    <col min="516" max="516" width="46.5703125" style="97" bestFit="1" customWidth="1"/>
    <col min="517" max="517" width="18.7109375" style="97" bestFit="1" customWidth="1"/>
    <col min="518" max="518" width="16" style="97" bestFit="1" customWidth="1"/>
    <col min="519" max="768" width="9.140625" style="97"/>
    <col min="769" max="769" width="3.7109375" style="97" customWidth="1"/>
    <col min="770" max="770" width="44.28515625" style="97" customWidth="1"/>
    <col min="771" max="771" width="45.140625" style="97" customWidth="1"/>
    <col min="772" max="772" width="46.5703125" style="97" bestFit="1" customWidth="1"/>
    <col min="773" max="773" width="18.7109375" style="97" bestFit="1" customWidth="1"/>
    <col min="774" max="774" width="16" style="97" bestFit="1" customWidth="1"/>
    <col min="775" max="1024" width="9.140625" style="97"/>
    <col min="1025" max="1025" width="3.7109375" style="97" customWidth="1"/>
    <col min="1026" max="1026" width="44.28515625" style="97" customWidth="1"/>
    <col min="1027" max="1027" width="45.140625" style="97" customWidth="1"/>
    <col min="1028" max="1028" width="46.5703125" style="97" bestFit="1" customWidth="1"/>
    <col min="1029" max="1029" width="18.7109375" style="97" bestFit="1" customWidth="1"/>
    <col min="1030" max="1030" width="16" style="97" bestFit="1" customWidth="1"/>
    <col min="1031" max="1280" width="9.140625" style="97"/>
    <col min="1281" max="1281" width="3.7109375" style="97" customWidth="1"/>
    <col min="1282" max="1282" width="44.28515625" style="97" customWidth="1"/>
    <col min="1283" max="1283" width="45.140625" style="97" customWidth="1"/>
    <col min="1284" max="1284" width="46.5703125" style="97" bestFit="1" customWidth="1"/>
    <col min="1285" max="1285" width="18.7109375" style="97" bestFit="1" customWidth="1"/>
    <col min="1286" max="1286" width="16" style="97" bestFit="1" customWidth="1"/>
    <col min="1287" max="1536" width="9.140625" style="97"/>
    <col min="1537" max="1537" width="3.7109375" style="97" customWidth="1"/>
    <col min="1538" max="1538" width="44.28515625" style="97" customWidth="1"/>
    <col min="1539" max="1539" width="45.140625" style="97" customWidth="1"/>
    <col min="1540" max="1540" width="46.5703125" style="97" bestFit="1" customWidth="1"/>
    <col min="1541" max="1541" width="18.7109375" style="97" bestFit="1" customWidth="1"/>
    <col min="1542" max="1542" width="16" style="97" bestFit="1" customWidth="1"/>
    <col min="1543" max="1792" width="9.140625" style="97"/>
    <col min="1793" max="1793" width="3.7109375" style="97" customWidth="1"/>
    <col min="1794" max="1794" width="44.28515625" style="97" customWidth="1"/>
    <col min="1795" max="1795" width="45.140625" style="97" customWidth="1"/>
    <col min="1796" max="1796" width="46.5703125" style="97" bestFit="1" customWidth="1"/>
    <col min="1797" max="1797" width="18.7109375" style="97" bestFit="1" customWidth="1"/>
    <col min="1798" max="1798" width="16" style="97" bestFit="1" customWidth="1"/>
    <col min="1799" max="2048" width="9.140625" style="97"/>
    <col min="2049" max="2049" width="3.7109375" style="97" customWidth="1"/>
    <col min="2050" max="2050" width="44.28515625" style="97" customWidth="1"/>
    <col min="2051" max="2051" width="45.140625" style="97" customWidth="1"/>
    <col min="2052" max="2052" width="46.5703125" style="97" bestFit="1" customWidth="1"/>
    <col min="2053" max="2053" width="18.7109375" style="97" bestFit="1" customWidth="1"/>
    <col min="2054" max="2054" width="16" style="97" bestFit="1" customWidth="1"/>
    <col min="2055" max="2304" width="9.140625" style="97"/>
    <col min="2305" max="2305" width="3.7109375" style="97" customWidth="1"/>
    <col min="2306" max="2306" width="44.28515625" style="97" customWidth="1"/>
    <col min="2307" max="2307" width="45.140625" style="97" customWidth="1"/>
    <col min="2308" max="2308" width="46.5703125" style="97" bestFit="1" customWidth="1"/>
    <col min="2309" max="2309" width="18.7109375" style="97" bestFit="1" customWidth="1"/>
    <col min="2310" max="2310" width="16" style="97" bestFit="1" customWidth="1"/>
    <col min="2311" max="2560" width="9.140625" style="97"/>
    <col min="2561" max="2561" width="3.7109375" style="97" customWidth="1"/>
    <col min="2562" max="2562" width="44.28515625" style="97" customWidth="1"/>
    <col min="2563" max="2563" width="45.140625" style="97" customWidth="1"/>
    <col min="2564" max="2564" width="46.5703125" style="97" bestFit="1" customWidth="1"/>
    <col min="2565" max="2565" width="18.7109375" style="97" bestFit="1" customWidth="1"/>
    <col min="2566" max="2566" width="16" style="97" bestFit="1" customWidth="1"/>
    <col min="2567" max="2816" width="9.140625" style="97"/>
    <col min="2817" max="2817" width="3.7109375" style="97" customWidth="1"/>
    <col min="2818" max="2818" width="44.28515625" style="97" customWidth="1"/>
    <col min="2819" max="2819" width="45.140625" style="97" customWidth="1"/>
    <col min="2820" max="2820" width="46.5703125" style="97" bestFit="1" customWidth="1"/>
    <col min="2821" max="2821" width="18.7109375" style="97" bestFit="1" customWidth="1"/>
    <col min="2822" max="2822" width="16" style="97" bestFit="1" customWidth="1"/>
    <col min="2823" max="3072" width="9.140625" style="97"/>
    <col min="3073" max="3073" width="3.7109375" style="97" customWidth="1"/>
    <col min="3074" max="3074" width="44.28515625" style="97" customWidth="1"/>
    <col min="3075" max="3075" width="45.140625" style="97" customWidth="1"/>
    <col min="3076" max="3076" width="46.5703125" style="97" bestFit="1" customWidth="1"/>
    <col min="3077" max="3077" width="18.7109375" style="97" bestFit="1" customWidth="1"/>
    <col min="3078" max="3078" width="16" style="97" bestFit="1" customWidth="1"/>
    <col min="3079" max="3328" width="9.140625" style="97"/>
    <col min="3329" max="3329" width="3.7109375" style="97" customWidth="1"/>
    <col min="3330" max="3330" width="44.28515625" style="97" customWidth="1"/>
    <col min="3331" max="3331" width="45.140625" style="97" customWidth="1"/>
    <col min="3332" max="3332" width="46.5703125" style="97" bestFit="1" customWidth="1"/>
    <col min="3333" max="3333" width="18.7109375" style="97" bestFit="1" customWidth="1"/>
    <col min="3334" max="3334" width="16" style="97" bestFit="1" customWidth="1"/>
    <col min="3335" max="3584" width="9.140625" style="97"/>
    <col min="3585" max="3585" width="3.7109375" style="97" customWidth="1"/>
    <col min="3586" max="3586" width="44.28515625" style="97" customWidth="1"/>
    <col min="3587" max="3587" width="45.140625" style="97" customWidth="1"/>
    <col min="3588" max="3588" width="46.5703125" style="97" bestFit="1" customWidth="1"/>
    <col min="3589" max="3589" width="18.7109375" style="97" bestFit="1" customWidth="1"/>
    <col min="3590" max="3590" width="16" style="97" bestFit="1" customWidth="1"/>
    <col min="3591" max="3840" width="9.140625" style="97"/>
    <col min="3841" max="3841" width="3.7109375" style="97" customWidth="1"/>
    <col min="3842" max="3842" width="44.28515625" style="97" customWidth="1"/>
    <col min="3843" max="3843" width="45.140625" style="97" customWidth="1"/>
    <col min="3844" max="3844" width="46.5703125" style="97" bestFit="1" customWidth="1"/>
    <col min="3845" max="3845" width="18.7109375" style="97" bestFit="1" customWidth="1"/>
    <col min="3846" max="3846" width="16" style="97" bestFit="1" customWidth="1"/>
    <col min="3847" max="4096" width="9.140625" style="97"/>
    <col min="4097" max="4097" width="3.7109375" style="97" customWidth="1"/>
    <col min="4098" max="4098" width="44.28515625" style="97" customWidth="1"/>
    <col min="4099" max="4099" width="45.140625" style="97" customWidth="1"/>
    <col min="4100" max="4100" width="46.5703125" style="97" bestFit="1" customWidth="1"/>
    <col min="4101" max="4101" width="18.7109375" style="97" bestFit="1" customWidth="1"/>
    <col min="4102" max="4102" width="16" style="97" bestFit="1" customWidth="1"/>
    <col min="4103" max="4352" width="9.140625" style="97"/>
    <col min="4353" max="4353" width="3.7109375" style="97" customWidth="1"/>
    <col min="4354" max="4354" width="44.28515625" style="97" customWidth="1"/>
    <col min="4355" max="4355" width="45.140625" style="97" customWidth="1"/>
    <col min="4356" max="4356" width="46.5703125" style="97" bestFit="1" customWidth="1"/>
    <col min="4357" max="4357" width="18.7109375" style="97" bestFit="1" customWidth="1"/>
    <col min="4358" max="4358" width="16" style="97" bestFit="1" customWidth="1"/>
    <col min="4359" max="4608" width="9.140625" style="97"/>
    <col min="4609" max="4609" width="3.7109375" style="97" customWidth="1"/>
    <col min="4610" max="4610" width="44.28515625" style="97" customWidth="1"/>
    <col min="4611" max="4611" width="45.140625" style="97" customWidth="1"/>
    <col min="4612" max="4612" width="46.5703125" style="97" bestFit="1" customWidth="1"/>
    <col min="4613" max="4613" width="18.7109375" style="97" bestFit="1" customWidth="1"/>
    <col min="4614" max="4614" width="16" style="97" bestFit="1" customWidth="1"/>
    <col min="4615" max="4864" width="9.140625" style="97"/>
    <col min="4865" max="4865" width="3.7109375" style="97" customWidth="1"/>
    <col min="4866" max="4866" width="44.28515625" style="97" customWidth="1"/>
    <col min="4867" max="4867" width="45.140625" style="97" customWidth="1"/>
    <col min="4868" max="4868" width="46.5703125" style="97" bestFit="1" customWidth="1"/>
    <col min="4869" max="4869" width="18.7109375" style="97" bestFit="1" customWidth="1"/>
    <col min="4870" max="4870" width="16" style="97" bestFit="1" customWidth="1"/>
    <col min="4871" max="5120" width="9.140625" style="97"/>
    <col min="5121" max="5121" width="3.7109375" style="97" customWidth="1"/>
    <col min="5122" max="5122" width="44.28515625" style="97" customWidth="1"/>
    <col min="5123" max="5123" width="45.140625" style="97" customWidth="1"/>
    <col min="5124" max="5124" width="46.5703125" style="97" bestFit="1" customWidth="1"/>
    <col min="5125" max="5125" width="18.7109375" style="97" bestFit="1" customWidth="1"/>
    <col min="5126" max="5126" width="16" style="97" bestFit="1" customWidth="1"/>
    <col min="5127" max="5376" width="9.140625" style="97"/>
    <col min="5377" max="5377" width="3.7109375" style="97" customWidth="1"/>
    <col min="5378" max="5378" width="44.28515625" style="97" customWidth="1"/>
    <col min="5379" max="5379" width="45.140625" style="97" customWidth="1"/>
    <col min="5380" max="5380" width="46.5703125" style="97" bestFit="1" customWidth="1"/>
    <col min="5381" max="5381" width="18.7109375" style="97" bestFit="1" customWidth="1"/>
    <col min="5382" max="5382" width="16" style="97" bestFit="1" customWidth="1"/>
    <col min="5383" max="5632" width="9.140625" style="97"/>
    <col min="5633" max="5633" width="3.7109375" style="97" customWidth="1"/>
    <col min="5634" max="5634" width="44.28515625" style="97" customWidth="1"/>
    <col min="5635" max="5635" width="45.140625" style="97" customWidth="1"/>
    <col min="5636" max="5636" width="46.5703125" style="97" bestFit="1" customWidth="1"/>
    <col min="5637" max="5637" width="18.7109375" style="97" bestFit="1" customWidth="1"/>
    <col min="5638" max="5638" width="16" style="97" bestFit="1" customWidth="1"/>
    <col min="5639" max="5888" width="9.140625" style="97"/>
    <col min="5889" max="5889" width="3.7109375" style="97" customWidth="1"/>
    <col min="5890" max="5890" width="44.28515625" style="97" customWidth="1"/>
    <col min="5891" max="5891" width="45.140625" style="97" customWidth="1"/>
    <col min="5892" max="5892" width="46.5703125" style="97" bestFit="1" customWidth="1"/>
    <col min="5893" max="5893" width="18.7109375" style="97" bestFit="1" customWidth="1"/>
    <col min="5894" max="5894" width="16" style="97" bestFit="1" customWidth="1"/>
    <col min="5895" max="6144" width="9.140625" style="97"/>
    <col min="6145" max="6145" width="3.7109375" style="97" customWidth="1"/>
    <col min="6146" max="6146" width="44.28515625" style="97" customWidth="1"/>
    <col min="6147" max="6147" width="45.140625" style="97" customWidth="1"/>
    <col min="6148" max="6148" width="46.5703125" style="97" bestFit="1" customWidth="1"/>
    <col min="6149" max="6149" width="18.7109375" style="97" bestFit="1" customWidth="1"/>
    <col min="6150" max="6150" width="16" style="97" bestFit="1" customWidth="1"/>
    <col min="6151" max="6400" width="9.140625" style="97"/>
    <col min="6401" max="6401" width="3.7109375" style="97" customWidth="1"/>
    <col min="6402" max="6402" width="44.28515625" style="97" customWidth="1"/>
    <col min="6403" max="6403" width="45.140625" style="97" customWidth="1"/>
    <col min="6404" max="6404" width="46.5703125" style="97" bestFit="1" customWidth="1"/>
    <col min="6405" max="6405" width="18.7109375" style="97" bestFit="1" customWidth="1"/>
    <col min="6406" max="6406" width="16" style="97" bestFit="1" customWidth="1"/>
    <col min="6407" max="6656" width="9.140625" style="97"/>
    <col min="6657" max="6657" width="3.7109375" style="97" customWidth="1"/>
    <col min="6658" max="6658" width="44.28515625" style="97" customWidth="1"/>
    <col min="6659" max="6659" width="45.140625" style="97" customWidth="1"/>
    <col min="6660" max="6660" width="46.5703125" style="97" bestFit="1" customWidth="1"/>
    <col min="6661" max="6661" width="18.7109375" style="97" bestFit="1" customWidth="1"/>
    <col min="6662" max="6662" width="16" style="97" bestFit="1" customWidth="1"/>
    <col min="6663" max="6912" width="9.140625" style="97"/>
    <col min="6913" max="6913" width="3.7109375" style="97" customWidth="1"/>
    <col min="6914" max="6914" width="44.28515625" style="97" customWidth="1"/>
    <col min="6915" max="6915" width="45.140625" style="97" customWidth="1"/>
    <col min="6916" max="6916" width="46.5703125" style="97" bestFit="1" customWidth="1"/>
    <col min="6917" max="6917" width="18.7109375" style="97" bestFit="1" customWidth="1"/>
    <col min="6918" max="6918" width="16" style="97" bestFit="1" customWidth="1"/>
    <col min="6919" max="7168" width="9.140625" style="97"/>
    <col min="7169" max="7169" width="3.7109375" style="97" customWidth="1"/>
    <col min="7170" max="7170" width="44.28515625" style="97" customWidth="1"/>
    <col min="7171" max="7171" width="45.140625" style="97" customWidth="1"/>
    <col min="7172" max="7172" width="46.5703125" style="97" bestFit="1" customWidth="1"/>
    <col min="7173" max="7173" width="18.7109375" style="97" bestFit="1" customWidth="1"/>
    <col min="7174" max="7174" width="16" style="97" bestFit="1" customWidth="1"/>
    <col min="7175" max="7424" width="9.140625" style="97"/>
    <col min="7425" max="7425" width="3.7109375" style="97" customWidth="1"/>
    <col min="7426" max="7426" width="44.28515625" style="97" customWidth="1"/>
    <col min="7427" max="7427" width="45.140625" style="97" customWidth="1"/>
    <col min="7428" max="7428" width="46.5703125" style="97" bestFit="1" customWidth="1"/>
    <col min="7429" max="7429" width="18.7109375" style="97" bestFit="1" customWidth="1"/>
    <col min="7430" max="7430" width="16" style="97" bestFit="1" customWidth="1"/>
    <col min="7431" max="7680" width="9.140625" style="97"/>
    <col min="7681" max="7681" width="3.7109375" style="97" customWidth="1"/>
    <col min="7682" max="7682" width="44.28515625" style="97" customWidth="1"/>
    <col min="7683" max="7683" width="45.140625" style="97" customWidth="1"/>
    <col min="7684" max="7684" width="46.5703125" style="97" bestFit="1" customWidth="1"/>
    <col min="7685" max="7685" width="18.7109375" style="97" bestFit="1" customWidth="1"/>
    <col min="7686" max="7686" width="16" style="97" bestFit="1" customWidth="1"/>
    <col min="7687" max="7936" width="9.140625" style="97"/>
    <col min="7937" max="7937" width="3.7109375" style="97" customWidth="1"/>
    <col min="7938" max="7938" width="44.28515625" style="97" customWidth="1"/>
    <col min="7939" max="7939" width="45.140625" style="97" customWidth="1"/>
    <col min="7940" max="7940" width="46.5703125" style="97" bestFit="1" customWidth="1"/>
    <col min="7941" max="7941" width="18.7109375" style="97" bestFit="1" customWidth="1"/>
    <col min="7942" max="7942" width="16" style="97" bestFit="1" customWidth="1"/>
    <col min="7943" max="8192" width="9.140625" style="97"/>
    <col min="8193" max="8193" width="3.7109375" style="97" customWidth="1"/>
    <col min="8194" max="8194" width="44.28515625" style="97" customWidth="1"/>
    <col min="8195" max="8195" width="45.140625" style="97" customWidth="1"/>
    <col min="8196" max="8196" width="46.5703125" style="97" bestFit="1" customWidth="1"/>
    <col min="8197" max="8197" width="18.7109375" style="97" bestFit="1" customWidth="1"/>
    <col min="8198" max="8198" width="16" style="97" bestFit="1" customWidth="1"/>
    <col min="8199" max="8448" width="9.140625" style="97"/>
    <col min="8449" max="8449" width="3.7109375" style="97" customWidth="1"/>
    <col min="8450" max="8450" width="44.28515625" style="97" customWidth="1"/>
    <col min="8451" max="8451" width="45.140625" style="97" customWidth="1"/>
    <col min="8452" max="8452" width="46.5703125" style="97" bestFit="1" customWidth="1"/>
    <col min="8453" max="8453" width="18.7109375" style="97" bestFit="1" customWidth="1"/>
    <col min="8454" max="8454" width="16" style="97" bestFit="1" customWidth="1"/>
    <col min="8455" max="8704" width="9.140625" style="97"/>
    <col min="8705" max="8705" width="3.7109375" style="97" customWidth="1"/>
    <col min="8706" max="8706" width="44.28515625" style="97" customWidth="1"/>
    <col min="8707" max="8707" width="45.140625" style="97" customWidth="1"/>
    <col min="8708" max="8708" width="46.5703125" style="97" bestFit="1" customWidth="1"/>
    <col min="8709" max="8709" width="18.7109375" style="97" bestFit="1" customWidth="1"/>
    <col min="8710" max="8710" width="16" style="97" bestFit="1" customWidth="1"/>
    <col min="8711" max="8960" width="9.140625" style="97"/>
    <col min="8961" max="8961" width="3.7109375" style="97" customWidth="1"/>
    <col min="8962" max="8962" width="44.28515625" style="97" customWidth="1"/>
    <col min="8963" max="8963" width="45.140625" style="97" customWidth="1"/>
    <col min="8964" max="8964" width="46.5703125" style="97" bestFit="1" customWidth="1"/>
    <col min="8965" max="8965" width="18.7109375" style="97" bestFit="1" customWidth="1"/>
    <col min="8966" max="8966" width="16" style="97" bestFit="1" customWidth="1"/>
    <col min="8967" max="9216" width="9.140625" style="97"/>
    <col min="9217" max="9217" width="3.7109375" style="97" customWidth="1"/>
    <col min="9218" max="9218" width="44.28515625" style="97" customWidth="1"/>
    <col min="9219" max="9219" width="45.140625" style="97" customWidth="1"/>
    <col min="9220" max="9220" width="46.5703125" style="97" bestFit="1" customWidth="1"/>
    <col min="9221" max="9221" width="18.7109375" style="97" bestFit="1" customWidth="1"/>
    <col min="9222" max="9222" width="16" style="97" bestFit="1" customWidth="1"/>
    <col min="9223" max="9472" width="9.140625" style="97"/>
    <col min="9473" max="9473" width="3.7109375" style="97" customWidth="1"/>
    <col min="9474" max="9474" width="44.28515625" style="97" customWidth="1"/>
    <col min="9475" max="9475" width="45.140625" style="97" customWidth="1"/>
    <col min="9476" max="9476" width="46.5703125" style="97" bestFit="1" customWidth="1"/>
    <col min="9477" max="9477" width="18.7109375" style="97" bestFit="1" customWidth="1"/>
    <col min="9478" max="9478" width="16" style="97" bestFit="1" customWidth="1"/>
    <col min="9479" max="9728" width="9.140625" style="97"/>
    <col min="9729" max="9729" width="3.7109375" style="97" customWidth="1"/>
    <col min="9730" max="9730" width="44.28515625" style="97" customWidth="1"/>
    <col min="9731" max="9731" width="45.140625" style="97" customWidth="1"/>
    <col min="9732" max="9732" width="46.5703125" style="97" bestFit="1" customWidth="1"/>
    <col min="9733" max="9733" width="18.7109375" style="97" bestFit="1" customWidth="1"/>
    <col min="9734" max="9734" width="16" style="97" bestFit="1" customWidth="1"/>
    <col min="9735" max="9984" width="9.140625" style="97"/>
    <col min="9985" max="9985" width="3.7109375" style="97" customWidth="1"/>
    <col min="9986" max="9986" width="44.28515625" style="97" customWidth="1"/>
    <col min="9987" max="9987" width="45.140625" style="97" customWidth="1"/>
    <col min="9988" max="9988" width="46.5703125" style="97" bestFit="1" customWidth="1"/>
    <col min="9989" max="9989" width="18.7109375" style="97" bestFit="1" customWidth="1"/>
    <col min="9990" max="9990" width="16" style="97" bestFit="1" customWidth="1"/>
    <col min="9991" max="10240" width="9.140625" style="97"/>
    <col min="10241" max="10241" width="3.7109375" style="97" customWidth="1"/>
    <col min="10242" max="10242" width="44.28515625" style="97" customWidth="1"/>
    <col min="10243" max="10243" width="45.140625" style="97" customWidth="1"/>
    <col min="10244" max="10244" width="46.5703125" style="97" bestFit="1" customWidth="1"/>
    <col min="10245" max="10245" width="18.7109375" style="97" bestFit="1" customWidth="1"/>
    <col min="10246" max="10246" width="16" style="97" bestFit="1" customWidth="1"/>
    <col min="10247" max="10496" width="9.140625" style="97"/>
    <col min="10497" max="10497" width="3.7109375" style="97" customWidth="1"/>
    <col min="10498" max="10498" width="44.28515625" style="97" customWidth="1"/>
    <col min="10499" max="10499" width="45.140625" style="97" customWidth="1"/>
    <col min="10500" max="10500" width="46.5703125" style="97" bestFit="1" customWidth="1"/>
    <col min="10501" max="10501" width="18.7109375" style="97" bestFit="1" customWidth="1"/>
    <col min="10502" max="10502" width="16" style="97" bestFit="1" customWidth="1"/>
    <col min="10503" max="10752" width="9.140625" style="97"/>
    <col min="10753" max="10753" width="3.7109375" style="97" customWidth="1"/>
    <col min="10754" max="10754" width="44.28515625" style="97" customWidth="1"/>
    <col min="10755" max="10755" width="45.140625" style="97" customWidth="1"/>
    <col min="10756" max="10756" width="46.5703125" style="97" bestFit="1" customWidth="1"/>
    <col min="10757" max="10757" width="18.7109375" style="97" bestFit="1" customWidth="1"/>
    <col min="10758" max="10758" width="16" style="97" bestFit="1" customWidth="1"/>
    <col min="10759" max="11008" width="9.140625" style="97"/>
    <col min="11009" max="11009" width="3.7109375" style="97" customWidth="1"/>
    <col min="11010" max="11010" width="44.28515625" style="97" customWidth="1"/>
    <col min="11011" max="11011" width="45.140625" style="97" customWidth="1"/>
    <col min="11012" max="11012" width="46.5703125" style="97" bestFit="1" customWidth="1"/>
    <col min="11013" max="11013" width="18.7109375" style="97" bestFit="1" customWidth="1"/>
    <col min="11014" max="11014" width="16" style="97" bestFit="1" customWidth="1"/>
    <col min="11015" max="11264" width="9.140625" style="97"/>
    <col min="11265" max="11265" width="3.7109375" style="97" customWidth="1"/>
    <col min="11266" max="11266" width="44.28515625" style="97" customWidth="1"/>
    <col min="11267" max="11267" width="45.140625" style="97" customWidth="1"/>
    <col min="11268" max="11268" width="46.5703125" style="97" bestFit="1" customWidth="1"/>
    <col min="11269" max="11269" width="18.7109375" style="97" bestFit="1" customWidth="1"/>
    <col min="11270" max="11270" width="16" style="97" bestFit="1" customWidth="1"/>
    <col min="11271" max="11520" width="9.140625" style="97"/>
    <col min="11521" max="11521" width="3.7109375" style="97" customWidth="1"/>
    <col min="11522" max="11522" width="44.28515625" style="97" customWidth="1"/>
    <col min="11523" max="11523" width="45.140625" style="97" customWidth="1"/>
    <col min="11524" max="11524" width="46.5703125" style="97" bestFit="1" customWidth="1"/>
    <col min="11525" max="11525" width="18.7109375" style="97" bestFit="1" customWidth="1"/>
    <col min="11526" max="11526" width="16" style="97" bestFit="1" customWidth="1"/>
    <col min="11527" max="11776" width="9.140625" style="97"/>
    <col min="11777" max="11777" width="3.7109375" style="97" customWidth="1"/>
    <col min="11778" max="11778" width="44.28515625" style="97" customWidth="1"/>
    <col min="11779" max="11779" width="45.140625" style="97" customWidth="1"/>
    <col min="11780" max="11780" width="46.5703125" style="97" bestFit="1" customWidth="1"/>
    <col min="11781" max="11781" width="18.7109375" style="97" bestFit="1" customWidth="1"/>
    <col min="11782" max="11782" width="16" style="97" bestFit="1" customWidth="1"/>
    <col min="11783" max="12032" width="9.140625" style="97"/>
    <col min="12033" max="12033" width="3.7109375" style="97" customWidth="1"/>
    <col min="12034" max="12034" width="44.28515625" style="97" customWidth="1"/>
    <col min="12035" max="12035" width="45.140625" style="97" customWidth="1"/>
    <col min="12036" max="12036" width="46.5703125" style="97" bestFit="1" customWidth="1"/>
    <col min="12037" max="12037" width="18.7109375" style="97" bestFit="1" customWidth="1"/>
    <col min="12038" max="12038" width="16" style="97" bestFit="1" customWidth="1"/>
    <col min="12039" max="12288" width="9.140625" style="97"/>
    <col min="12289" max="12289" width="3.7109375" style="97" customWidth="1"/>
    <col min="12290" max="12290" width="44.28515625" style="97" customWidth="1"/>
    <col min="12291" max="12291" width="45.140625" style="97" customWidth="1"/>
    <col min="12292" max="12292" width="46.5703125" style="97" bestFit="1" customWidth="1"/>
    <col min="12293" max="12293" width="18.7109375" style="97" bestFit="1" customWidth="1"/>
    <col min="12294" max="12294" width="16" style="97" bestFit="1" customWidth="1"/>
    <col min="12295" max="12544" width="9.140625" style="97"/>
    <col min="12545" max="12545" width="3.7109375" style="97" customWidth="1"/>
    <col min="12546" max="12546" width="44.28515625" style="97" customWidth="1"/>
    <col min="12547" max="12547" width="45.140625" style="97" customWidth="1"/>
    <col min="12548" max="12548" width="46.5703125" style="97" bestFit="1" customWidth="1"/>
    <col min="12549" max="12549" width="18.7109375" style="97" bestFit="1" customWidth="1"/>
    <col min="12550" max="12550" width="16" style="97" bestFit="1" customWidth="1"/>
    <col min="12551" max="12800" width="9.140625" style="97"/>
    <col min="12801" max="12801" width="3.7109375" style="97" customWidth="1"/>
    <col min="12802" max="12802" width="44.28515625" style="97" customWidth="1"/>
    <col min="12803" max="12803" width="45.140625" style="97" customWidth="1"/>
    <col min="12804" max="12804" width="46.5703125" style="97" bestFit="1" customWidth="1"/>
    <col min="12805" max="12805" width="18.7109375" style="97" bestFit="1" customWidth="1"/>
    <col min="12806" max="12806" width="16" style="97" bestFit="1" customWidth="1"/>
    <col min="12807" max="13056" width="9.140625" style="97"/>
    <col min="13057" max="13057" width="3.7109375" style="97" customWidth="1"/>
    <col min="13058" max="13058" width="44.28515625" style="97" customWidth="1"/>
    <col min="13059" max="13059" width="45.140625" style="97" customWidth="1"/>
    <col min="13060" max="13060" width="46.5703125" style="97" bestFit="1" customWidth="1"/>
    <col min="13061" max="13061" width="18.7109375" style="97" bestFit="1" customWidth="1"/>
    <col min="13062" max="13062" width="16" style="97" bestFit="1" customWidth="1"/>
    <col min="13063" max="13312" width="9.140625" style="97"/>
    <col min="13313" max="13313" width="3.7109375" style="97" customWidth="1"/>
    <col min="13314" max="13314" width="44.28515625" style="97" customWidth="1"/>
    <col min="13315" max="13315" width="45.140625" style="97" customWidth="1"/>
    <col min="13316" max="13316" width="46.5703125" style="97" bestFit="1" customWidth="1"/>
    <col min="13317" max="13317" width="18.7109375" style="97" bestFit="1" customWidth="1"/>
    <col min="13318" max="13318" width="16" style="97" bestFit="1" customWidth="1"/>
    <col min="13319" max="13568" width="9.140625" style="97"/>
    <col min="13569" max="13569" width="3.7109375" style="97" customWidth="1"/>
    <col min="13570" max="13570" width="44.28515625" style="97" customWidth="1"/>
    <col min="13571" max="13571" width="45.140625" style="97" customWidth="1"/>
    <col min="13572" max="13572" width="46.5703125" style="97" bestFit="1" customWidth="1"/>
    <col min="13573" max="13573" width="18.7109375" style="97" bestFit="1" customWidth="1"/>
    <col min="13574" max="13574" width="16" style="97" bestFit="1" customWidth="1"/>
    <col min="13575" max="13824" width="9.140625" style="97"/>
    <col min="13825" max="13825" width="3.7109375" style="97" customWidth="1"/>
    <col min="13826" max="13826" width="44.28515625" style="97" customWidth="1"/>
    <col min="13827" max="13827" width="45.140625" style="97" customWidth="1"/>
    <col min="13828" max="13828" width="46.5703125" style="97" bestFit="1" customWidth="1"/>
    <col min="13829" max="13829" width="18.7109375" style="97" bestFit="1" customWidth="1"/>
    <col min="13830" max="13830" width="16" style="97" bestFit="1" customWidth="1"/>
    <col min="13831" max="14080" width="9.140625" style="97"/>
    <col min="14081" max="14081" width="3.7109375" style="97" customWidth="1"/>
    <col min="14082" max="14082" width="44.28515625" style="97" customWidth="1"/>
    <col min="14083" max="14083" width="45.140625" style="97" customWidth="1"/>
    <col min="14084" max="14084" width="46.5703125" style="97" bestFit="1" customWidth="1"/>
    <col min="14085" max="14085" width="18.7109375" style="97" bestFit="1" customWidth="1"/>
    <col min="14086" max="14086" width="16" style="97" bestFit="1" customWidth="1"/>
    <col min="14087" max="14336" width="9.140625" style="97"/>
    <col min="14337" max="14337" width="3.7109375" style="97" customWidth="1"/>
    <col min="14338" max="14338" width="44.28515625" style="97" customWidth="1"/>
    <col min="14339" max="14339" width="45.140625" style="97" customWidth="1"/>
    <col min="14340" max="14340" width="46.5703125" style="97" bestFit="1" customWidth="1"/>
    <col min="14341" max="14341" width="18.7109375" style="97" bestFit="1" customWidth="1"/>
    <col min="14342" max="14342" width="16" style="97" bestFit="1" customWidth="1"/>
    <col min="14343" max="14592" width="9.140625" style="97"/>
    <col min="14593" max="14593" width="3.7109375" style="97" customWidth="1"/>
    <col min="14594" max="14594" width="44.28515625" style="97" customWidth="1"/>
    <col min="14595" max="14595" width="45.140625" style="97" customWidth="1"/>
    <col min="14596" max="14596" width="46.5703125" style="97" bestFit="1" customWidth="1"/>
    <col min="14597" max="14597" width="18.7109375" style="97" bestFit="1" customWidth="1"/>
    <col min="14598" max="14598" width="16" style="97" bestFit="1" customWidth="1"/>
    <col min="14599" max="14848" width="9.140625" style="97"/>
    <col min="14849" max="14849" width="3.7109375" style="97" customWidth="1"/>
    <col min="14850" max="14850" width="44.28515625" style="97" customWidth="1"/>
    <col min="14851" max="14851" width="45.140625" style="97" customWidth="1"/>
    <col min="14852" max="14852" width="46.5703125" style="97" bestFit="1" customWidth="1"/>
    <col min="14853" max="14853" width="18.7109375" style="97" bestFit="1" customWidth="1"/>
    <col min="14854" max="14854" width="16" style="97" bestFit="1" customWidth="1"/>
    <col min="14855" max="15104" width="9.140625" style="97"/>
    <col min="15105" max="15105" width="3.7109375" style="97" customWidth="1"/>
    <col min="15106" max="15106" width="44.28515625" style="97" customWidth="1"/>
    <col min="15107" max="15107" width="45.140625" style="97" customWidth="1"/>
    <col min="15108" max="15108" width="46.5703125" style="97" bestFit="1" customWidth="1"/>
    <col min="15109" max="15109" width="18.7109375" style="97" bestFit="1" customWidth="1"/>
    <col min="15110" max="15110" width="16" style="97" bestFit="1" customWidth="1"/>
    <col min="15111" max="15360" width="9.140625" style="97"/>
    <col min="15361" max="15361" width="3.7109375" style="97" customWidth="1"/>
    <col min="15362" max="15362" width="44.28515625" style="97" customWidth="1"/>
    <col min="15363" max="15363" width="45.140625" style="97" customWidth="1"/>
    <col min="15364" max="15364" width="46.5703125" style="97" bestFit="1" customWidth="1"/>
    <col min="15365" max="15365" width="18.7109375" style="97" bestFit="1" customWidth="1"/>
    <col min="15366" max="15366" width="16" style="97" bestFit="1" customWidth="1"/>
    <col min="15367" max="15616" width="9.140625" style="97"/>
    <col min="15617" max="15617" width="3.7109375" style="97" customWidth="1"/>
    <col min="15618" max="15618" width="44.28515625" style="97" customWidth="1"/>
    <col min="15619" max="15619" width="45.140625" style="97" customWidth="1"/>
    <col min="15620" max="15620" width="46.5703125" style="97" bestFit="1" customWidth="1"/>
    <col min="15621" max="15621" width="18.7109375" style="97" bestFit="1" customWidth="1"/>
    <col min="15622" max="15622" width="16" style="97" bestFit="1" customWidth="1"/>
    <col min="15623" max="15872" width="9.140625" style="97"/>
    <col min="15873" max="15873" width="3.7109375" style="97" customWidth="1"/>
    <col min="15874" max="15874" width="44.28515625" style="97" customWidth="1"/>
    <col min="15875" max="15875" width="45.140625" style="97" customWidth="1"/>
    <col min="15876" max="15876" width="46.5703125" style="97" bestFit="1" customWidth="1"/>
    <col min="15877" max="15877" width="18.7109375" style="97" bestFit="1" customWidth="1"/>
    <col min="15878" max="15878" width="16" style="97" bestFit="1" customWidth="1"/>
    <col min="15879" max="16128" width="9.140625" style="97"/>
    <col min="16129" max="16129" width="3.7109375" style="97" customWidth="1"/>
    <col min="16130" max="16130" width="44.28515625" style="97" customWidth="1"/>
    <col min="16131" max="16131" width="45.140625" style="97" customWidth="1"/>
    <col min="16132" max="16132" width="46.5703125" style="97" bestFit="1" customWidth="1"/>
    <col min="16133" max="16133" width="18.7109375" style="97" bestFit="1" customWidth="1"/>
    <col min="16134" max="16134" width="16" style="97" bestFit="1" customWidth="1"/>
    <col min="16135" max="16384" width="9.140625" style="97"/>
  </cols>
  <sheetData>
    <row r="1" spans="1:8" s="84" customFormat="1">
      <c r="A1" s="82"/>
      <c r="B1" s="83" t="s">
        <v>143</v>
      </c>
      <c r="C1" s="83"/>
      <c r="E1" s="85"/>
      <c r="F1" s="85"/>
    </row>
    <row r="2" spans="1:8" s="84" customFormat="1">
      <c r="B2" s="83"/>
      <c r="C2" s="83"/>
      <c r="E2" s="85"/>
      <c r="F2" s="85"/>
    </row>
    <row r="3" spans="1:8" s="84" customFormat="1">
      <c r="B3" s="83" t="s">
        <v>144</v>
      </c>
      <c r="C3" s="83"/>
      <c r="E3" s="85"/>
      <c r="F3" s="85"/>
    </row>
    <row r="4" spans="1:8" s="84" customFormat="1">
      <c r="B4" s="86" t="s">
        <v>145</v>
      </c>
      <c r="C4" s="83"/>
      <c r="E4" s="85"/>
      <c r="F4" s="85"/>
    </row>
    <row r="5" spans="1:8" s="84" customFormat="1">
      <c r="C5" s="87"/>
      <c r="E5" s="85"/>
      <c r="F5" s="85"/>
    </row>
    <row r="6" spans="1:8" s="84" customFormat="1" ht="9" customHeight="1" thickBot="1">
      <c r="B6" s="83"/>
      <c r="C6" s="83"/>
      <c r="E6" s="85"/>
      <c r="F6" s="85"/>
    </row>
    <row r="7" spans="1:8" s="84" customFormat="1" ht="64.5" customHeight="1" thickBot="1">
      <c r="B7" s="88" t="s">
        <v>146</v>
      </c>
      <c r="C7" s="89" t="s">
        <v>147</v>
      </c>
      <c r="D7" s="89" t="s">
        <v>148</v>
      </c>
      <c r="E7" s="90" t="s">
        <v>149</v>
      </c>
      <c r="F7" s="91" t="s">
        <v>150</v>
      </c>
    </row>
    <row r="8" spans="1:8" s="84" customFormat="1">
      <c r="B8" s="92"/>
      <c r="C8" s="93"/>
      <c r="D8" s="94"/>
      <c r="E8" s="95"/>
      <c r="F8" s="96"/>
    </row>
    <row r="9" spans="1:8">
      <c r="B9" s="98" t="s">
        <v>151</v>
      </c>
      <c r="C9" s="93" t="s">
        <v>152</v>
      </c>
      <c r="D9" s="99" t="s">
        <v>153</v>
      </c>
      <c r="E9" s="99">
        <v>59.040688699999997</v>
      </c>
      <c r="F9" s="100">
        <v>20.984552999999998</v>
      </c>
      <c r="G9" s="101"/>
      <c r="H9" s="101"/>
    </row>
    <row r="10" spans="1:8">
      <c r="B10" s="98"/>
      <c r="C10" s="93"/>
      <c r="D10" s="99" t="s">
        <v>154</v>
      </c>
      <c r="E10" s="99">
        <v>37.722425900000005</v>
      </c>
      <c r="F10" s="100">
        <v>0</v>
      </c>
      <c r="G10" s="101"/>
      <c r="H10" s="101"/>
    </row>
    <row r="11" spans="1:8">
      <c r="B11" s="98"/>
      <c r="C11" s="93"/>
      <c r="D11" s="99" t="s">
        <v>155</v>
      </c>
      <c r="E11" s="99">
        <v>73.023907499999993</v>
      </c>
      <c r="F11" s="100">
        <v>35.127735000000001</v>
      </c>
      <c r="G11" s="101"/>
      <c r="H11" s="101"/>
    </row>
    <row r="12" spans="1:8">
      <c r="B12" s="98"/>
      <c r="C12" s="93"/>
      <c r="D12" s="99" t="s">
        <v>156</v>
      </c>
      <c r="E12" s="99">
        <v>191.67379309999998</v>
      </c>
      <c r="F12" s="100">
        <v>0</v>
      </c>
      <c r="G12" s="101"/>
      <c r="H12" s="101"/>
    </row>
    <row r="13" spans="1:8">
      <c r="B13" s="98"/>
      <c r="C13" s="93"/>
      <c r="D13" s="99" t="s">
        <v>157</v>
      </c>
      <c r="E13" s="99">
        <v>0.42375389999999996</v>
      </c>
      <c r="F13" s="100">
        <v>0.50529599999999997</v>
      </c>
      <c r="G13" s="101"/>
      <c r="H13" s="101"/>
    </row>
    <row r="14" spans="1:8">
      <c r="B14" s="98"/>
      <c r="C14" s="93"/>
      <c r="D14" s="99" t="s">
        <v>159</v>
      </c>
      <c r="E14" s="99">
        <v>401.98935080000012</v>
      </c>
      <c r="F14" s="100">
        <v>133.83839699999999</v>
      </c>
    </row>
    <row r="15" spans="1:8">
      <c r="B15" s="98"/>
      <c r="C15" s="93"/>
      <c r="D15" s="102"/>
      <c r="E15" s="99"/>
      <c r="F15" s="100"/>
    </row>
    <row r="16" spans="1:8">
      <c r="B16" s="98" t="s">
        <v>160</v>
      </c>
      <c r="C16" s="93" t="s">
        <v>161</v>
      </c>
      <c r="D16" s="102" t="s">
        <v>154</v>
      </c>
      <c r="E16" s="99">
        <v>82.887607900000006</v>
      </c>
      <c r="F16" s="100">
        <v>0</v>
      </c>
    </row>
    <row r="17" spans="2:6">
      <c r="B17" s="98"/>
      <c r="C17" s="93"/>
      <c r="D17" s="102" t="s">
        <v>155</v>
      </c>
      <c r="E17" s="99">
        <v>36.285906500000003</v>
      </c>
      <c r="F17" s="100">
        <v>0</v>
      </c>
    </row>
    <row r="18" spans="2:6">
      <c r="B18" s="98"/>
      <c r="C18" s="93"/>
      <c r="D18" s="102" t="s">
        <v>159</v>
      </c>
      <c r="E18" s="99">
        <v>201.7371861</v>
      </c>
      <c r="F18" s="100">
        <v>0</v>
      </c>
    </row>
    <row r="19" spans="2:6">
      <c r="B19" s="98"/>
      <c r="C19" s="93"/>
      <c r="D19" s="102"/>
      <c r="E19" s="99"/>
      <c r="F19" s="100"/>
    </row>
    <row r="20" spans="2:6">
      <c r="B20" s="98" t="s">
        <v>162</v>
      </c>
      <c r="C20" s="93" t="s">
        <v>163</v>
      </c>
      <c r="D20" s="102" t="s">
        <v>153</v>
      </c>
      <c r="E20" s="99">
        <v>60.01560769999999</v>
      </c>
      <c r="F20" s="100">
        <v>24.910436000000001</v>
      </c>
    </row>
    <row r="21" spans="2:6">
      <c r="B21" s="98"/>
      <c r="C21" s="93" t="s">
        <v>164</v>
      </c>
      <c r="D21" s="102" t="s">
        <v>155</v>
      </c>
      <c r="E21" s="99">
        <v>59.705111099999996</v>
      </c>
      <c r="F21" s="100">
        <v>62.298818499999996</v>
      </c>
    </row>
    <row r="22" spans="2:6">
      <c r="B22" s="98"/>
      <c r="C22" s="93" t="s">
        <v>152</v>
      </c>
      <c r="D22" s="102" t="s">
        <v>157</v>
      </c>
      <c r="E22" s="99">
        <v>0.58463739999999997</v>
      </c>
      <c r="F22" s="100">
        <v>0.70518800000000004</v>
      </c>
    </row>
    <row r="23" spans="2:6">
      <c r="B23" s="98"/>
      <c r="C23" s="93"/>
      <c r="D23" s="102" t="s">
        <v>158</v>
      </c>
      <c r="E23" s="99">
        <v>395.74188320000002</v>
      </c>
      <c r="F23" s="100">
        <v>277.19678600000003</v>
      </c>
    </row>
    <row r="24" spans="2:6">
      <c r="B24" s="98"/>
      <c r="C24" s="93"/>
      <c r="E24" s="99"/>
      <c r="F24" s="100"/>
    </row>
    <row r="25" spans="2:6">
      <c r="B25" s="98" t="s">
        <v>165</v>
      </c>
      <c r="C25" s="93" t="s">
        <v>166</v>
      </c>
      <c r="D25" s="102" t="s">
        <v>153</v>
      </c>
      <c r="E25" s="99">
        <v>15.0722653</v>
      </c>
      <c r="F25" s="100">
        <v>0</v>
      </c>
    </row>
    <row r="26" spans="2:6">
      <c r="B26" s="98"/>
      <c r="C26" s="93" t="s">
        <v>163</v>
      </c>
      <c r="D26" s="102" t="s">
        <v>154</v>
      </c>
      <c r="E26" s="99">
        <v>10.960324199999999</v>
      </c>
      <c r="F26" s="100">
        <v>0</v>
      </c>
    </row>
    <row r="27" spans="2:6">
      <c r="B27" s="98"/>
      <c r="C27" s="93" t="s">
        <v>167</v>
      </c>
      <c r="D27" s="102" t="s">
        <v>168</v>
      </c>
      <c r="E27" s="99">
        <v>542.31454110000004</v>
      </c>
      <c r="F27" s="100">
        <v>0</v>
      </c>
    </row>
    <row r="28" spans="2:6">
      <c r="B28" s="98"/>
      <c r="C28" s="93"/>
      <c r="D28" s="102" t="s">
        <v>169</v>
      </c>
      <c r="E28" s="99">
        <v>27.355167599999998</v>
      </c>
      <c r="F28" s="100">
        <v>7.2096960000000001</v>
      </c>
    </row>
    <row r="29" spans="2:6">
      <c r="B29" s="98"/>
      <c r="C29" s="93"/>
      <c r="D29" s="102" t="s">
        <v>156</v>
      </c>
      <c r="E29" s="99">
        <v>858.06586660000005</v>
      </c>
      <c r="F29" s="100">
        <v>486.6755</v>
      </c>
    </row>
    <row r="30" spans="2:6">
      <c r="B30" s="98"/>
      <c r="C30" s="93"/>
      <c r="D30" s="102" t="s">
        <v>157</v>
      </c>
      <c r="E30" s="99">
        <v>0.33599239999999997</v>
      </c>
      <c r="F30" s="100">
        <v>0.47486250000000002</v>
      </c>
    </row>
    <row r="31" spans="2:6">
      <c r="B31" s="98"/>
      <c r="C31" s="93"/>
      <c r="D31" s="102" t="s">
        <v>158</v>
      </c>
      <c r="E31" s="99">
        <v>62.137054300000003</v>
      </c>
      <c r="F31" s="100">
        <v>0</v>
      </c>
    </row>
    <row r="32" spans="2:6">
      <c r="B32" s="98"/>
      <c r="C32" s="93"/>
      <c r="D32" s="102" t="s">
        <v>159</v>
      </c>
      <c r="E32" s="99">
        <v>148.9596335</v>
      </c>
      <c r="F32" s="100">
        <v>0</v>
      </c>
    </row>
    <row r="33" spans="2:6">
      <c r="B33" s="98"/>
      <c r="C33" s="93"/>
      <c r="D33" s="102"/>
      <c r="E33" s="99"/>
      <c r="F33" s="100"/>
    </row>
    <row r="34" spans="2:6">
      <c r="B34" s="98" t="s">
        <v>170</v>
      </c>
      <c r="C34" s="93" t="s">
        <v>152</v>
      </c>
      <c r="D34" s="102" t="s">
        <v>168</v>
      </c>
      <c r="E34" s="99">
        <v>538.01692750000007</v>
      </c>
      <c r="F34" s="100">
        <v>200.03819999999999</v>
      </c>
    </row>
    <row r="35" spans="2:6">
      <c r="B35" s="98"/>
      <c r="C35" s="93"/>
      <c r="D35" s="102" t="s">
        <v>152</v>
      </c>
      <c r="E35" s="99">
        <v>75705.285725000009</v>
      </c>
      <c r="F35" s="100">
        <v>0</v>
      </c>
    </row>
    <row r="36" spans="2:6">
      <c r="B36" s="98"/>
      <c r="C36" s="93"/>
      <c r="D36" s="102" t="s">
        <v>156</v>
      </c>
      <c r="E36" s="99">
        <v>1028.7700812999999</v>
      </c>
      <c r="F36" s="100">
        <v>0</v>
      </c>
    </row>
    <row r="37" spans="2:6">
      <c r="B37" s="98"/>
      <c r="C37" s="93"/>
      <c r="D37" s="102" t="s">
        <v>161</v>
      </c>
      <c r="E37" s="99">
        <v>2466.5972000000002</v>
      </c>
      <c r="F37" s="100">
        <v>0</v>
      </c>
    </row>
    <row r="38" spans="2:6">
      <c r="B38" s="98"/>
      <c r="C38" s="93"/>
      <c r="D38" s="102" t="s">
        <v>171</v>
      </c>
      <c r="E38" s="99">
        <v>3959.3683398000003</v>
      </c>
      <c r="F38" s="100">
        <v>300.0573</v>
      </c>
    </row>
    <row r="39" spans="2:6">
      <c r="B39" s="98"/>
      <c r="C39" s="93"/>
      <c r="D39" s="102"/>
      <c r="E39" s="99"/>
      <c r="F39" s="100"/>
    </row>
    <row r="40" spans="2:6">
      <c r="B40" s="98" t="s">
        <v>172</v>
      </c>
      <c r="C40" s="93" t="s">
        <v>161</v>
      </c>
      <c r="D40" s="102" t="s">
        <v>153</v>
      </c>
      <c r="E40" s="99">
        <v>85.100194700000003</v>
      </c>
      <c r="F40" s="100">
        <v>0</v>
      </c>
    </row>
    <row r="41" spans="2:6">
      <c r="B41" s="98"/>
      <c r="C41" s="93"/>
      <c r="D41" s="102" t="s">
        <v>154</v>
      </c>
      <c r="E41" s="99">
        <v>46.497483999999993</v>
      </c>
      <c r="F41" s="100">
        <v>0</v>
      </c>
    </row>
    <row r="42" spans="2:6">
      <c r="B42" s="98"/>
      <c r="C42" s="93"/>
      <c r="D42" s="102" t="s">
        <v>156</v>
      </c>
      <c r="E42" s="99">
        <v>68.492718200000013</v>
      </c>
      <c r="F42" s="100">
        <v>0</v>
      </c>
    </row>
    <row r="43" spans="2:6">
      <c r="B43" s="98"/>
      <c r="C43" s="93"/>
      <c r="D43" s="102" t="s">
        <v>159</v>
      </c>
      <c r="E43" s="99">
        <v>158.1193768</v>
      </c>
      <c r="F43" s="100">
        <v>0</v>
      </c>
    </row>
    <row r="44" spans="2:6">
      <c r="B44" s="98"/>
      <c r="C44" s="93"/>
      <c r="D44" s="102"/>
      <c r="E44" s="99"/>
      <c r="F44" s="100"/>
    </row>
    <row r="45" spans="2:6">
      <c r="B45" s="98" t="s">
        <v>173</v>
      </c>
      <c r="C45" s="93" t="s">
        <v>152</v>
      </c>
      <c r="D45" s="102" t="s">
        <v>174</v>
      </c>
      <c r="E45" s="99">
        <v>94.277927099999985</v>
      </c>
      <c r="F45" s="100">
        <v>0</v>
      </c>
    </row>
    <row r="46" spans="2:6">
      <c r="B46" s="98"/>
      <c r="C46" s="93"/>
      <c r="D46" s="102" t="s">
        <v>153</v>
      </c>
      <c r="E46" s="99">
        <v>44.606970700000005</v>
      </c>
      <c r="F46" s="100">
        <v>0</v>
      </c>
    </row>
    <row r="47" spans="2:6">
      <c r="B47" s="98"/>
      <c r="C47" s="93"/>
      <c r="D47" s="102" t="s">
        <v>154</v>
      </c>
      <c r="E47" s="99">
        <v>126.023061</v>
      </c>
      <c r="F47" s="100">
        <v>0</v>
      </c>
    </row>
    <row r="48" spans="2:6">
      <c r="B48" s="98"/>
      <c r="C48" s="93"/>
      <c r="D48" s="102" t="s">
        <v>156</v>
      </c>
      <c r="E48" s="99">
        <v>74.127808700000003</v>
      </c>
      <c r="F48" s="100">
        <v>0</v>
      </c>
    </row>
    <row r="49" spans="2:6">
      <c r="B49" s="98"/>
      <c r="C49" s="93"/>
      <c r="D49" s="102" t="s">
        <v>158</v>
      </c>
      <c r="E49" s="99">
        <v>154.0218836</v>
      </c>
      <c r="F49" s="100">
        <v>0</v>
      </c>
    </row>
    <row r="50" spans="2:6">
      <c r="B50" s="98"/>
      <c r="C50" s="93"/>
      <c r="D50" s="102" t="s">
        <v>171</v>
      </c>
      <c r="E50" s="99">
        <v>500.72602740000002</v>
      </c>
      <c r="F50" s="100">
        <v>0</v>
      </c>
    </row>
    <row r="51" spans="2:6">
      <c r="B51" s="98"/>
      <c r="C51" s="93"/>
      <c r="D51" s="102"/>
      <c r="E51" s="99"/>
      <c r="F51" s="100"/>
    </row>
    <row r="52" spans="2:6">
      <c r="B52" s="98" t="s">
        <v>175</v>
      </c>
      <c r="C52" s="93" t="s">
        <v>152</v>
      </c>
      <c r="D52" s="102" t="s">
        <v>153</v>
      </c>
      <c r="E52" s="99">
        <v>87.353980000000021</v>
      </c>
      <c r="F52" s="100">
        <v>14.765786</v>
      </c>
    </row>
    <row r="53" spans="2:6">
      <c r="B53" s="98"/>
      <c r="C53" s="93"/>
      <c r="D53" s="102" t="s">
        <v>155</v>
      </c>
      <c r="E53" s="99">
        <v>145.08511110000001</v>
      </c>
      <c r="F53" s="100">
        <v>27.343317999999996</v>
      </c>
    </row>
    <row r="54" spans="2:6">
      <c r="B54" s="98"/>
      <c r="C54" s="93"/>
      <c r="D54" s="102" t="s">
        <v>156</v>
      </c>
      <c r="E54" s="99">
        <v>330.4539122999999</v>
      </c>
      <c r="F54" s="100">
        <v>0</v>
      </c>
    </row>
    <row r="55" spans="2:6">
      <c r="B55" s="98"/>
      <c r="C55" s="93"/>
      <c r="D55" s="102" t="s">
        <v>157</v>
      </c>
      <c r="E55" s="99">
        <v>0.36831079999999994</v>
      </c>
      <c r="F55" s="100">
        <v>0.67039499999999996</v>
      </c>
    </row>
    <row r="56" spans="2:6">
      <c r="B56" s="98"/>
      <c r="C56" s="93"/>
      <c r="D56" s="102" t="s">
        <v>158</v>
      </c>
      <c r="E56" s="99">
        <v>196.16341220000001</v>
      </c>
      <c r="F56" s="100">
        <v>0</v>
      </c>
    </row>
    <row r="57" spans="2:6">
      <c r="B57" s="98"/>
      <c r="C57" s="93"/>
      <c r="D57" s="102" t="s">
        <v>159</v>
      </c>
      <c r="E57" s="99">
        <v>594.3318525000002</v>
      </c>
      <c r="F57" s="100">
        <v>82.877656000000002</v>
      </c>
    </row>
    <row r="58" spans="2:6">
      <c r="B58" s="98"/>
      <c r="C58" s="93"/>
      <c r="D58" s="102"/>
      <c r="E58" s="99"/>
      <c r="F58" s="100"/>
    </row>
    <row r="59" spans="2:6">
      <c r="B59" s="98" t="s">
        <v>176</v>
      </c>
      <c r="C59" s="93" t="s">
        <v>152</v>
      </c>
      <c r="D59" s="102" t="s">
        <v>174</v>
      </c>
      <c r="E59" s="99">
        <v>86.177408800000009</v>
      </c>
      <c r="F59" s="100">
        <v>0</v>
      </c>
    </row>
    <row r="60" spans="2:6">
      <c r="B60" s="98"/>
      <c r="C60" s="93"/>
      <c r="D60" s="102" t="s">
        <v>154</v>
      </c>
      <c r="E60" s="99">
        <v>105.19614849999999</v>
      </c>
      <c r="F60" s="100">
        <v>0</v>
      </c>
    </row>
    <row r="61" spans="2:6">
      <c r="B61" s="103"/>
      <c r="C61" s="104"/>
      <c r="D61" s="105" t="s">
        <v>152</v>
      </c>
      <c r="E61" s="106">
        <v>68600.924499999994</v>
      </c>
      <c r="F61" s="100">
        <v>0</v>
      </c>
    </row>
    <row r="62" spans="2:6">
      <c r="B62" s="103"/>
      <c r="C62" s="104"/>
      <c r="D62" s="105" t="s">
        <v>156</v>
      </c>
      <c r="E62" s="106">
        <v>31.467243399999997</v>
      </c>
      <c r="F62" s="100">
        <v>0</v>
      </c>
    </row>
    <row r="63" spans="2:6">
      <c r="B63" s="103"/>
      <c r="C63" s="104"/>
      <c r="D63" s="105" t="s">
        <v>158</v>
      </c>
      <c r="E63" s="106">
        <v>336.79240709999999</v>
      </c>
      <c r="F63" s="100">
        <v>0</v>
      </c>
    </row>
    <row r="64" spans="2:6">
      <c r="B64" s="103"/>
      <c r="C64" s="104"/>
      <c r="D64" s="105" t="s">
        <v>159</v>
      </c>
      <c r="E64" s="106">
        <v>96.245350500000001</v>
      </c>
      <c r="F64" s="100">
        <v>0</v>
      </c>
    </row>
    <row r="65" spans="2:6">
      <c r="B65" s="103"/>
      <c r="C65" s="104"/>
      <c r="D65" s="105" t="s">
        <v>171</v>
      </c>
      <c r="E65" s="106">
        <v>11773.5335</v>
      </c>
      <c r="F65" s="100">
        <v>0</v>
      </c>
    </row>
    <row r="66" spans="2:6">
      <c r="B66" s="103"/>
      <c r="C66" s="104"/>
      <c r="D66" s="105"/>
      <c r="E66" s="106"/>
      <c r="F66" s="100"/>
    </row>
    <row r="67" spans="2:6">
      <c r="B67" s="103" t="s">
        <v>177</v>
      </c>
      <c r="C67" s="104" t="s">
        <v>152</v>
      </c>
      <c r="D67" s="105" t="s">
        <v>174</v>
      </c>
      <c r="E67" s="106">
        <v>87.714361600000018</v>
      </c>
      <c r="F67" s="100">
        <v>1.0684100000000001</v>
      </c>
    </row>
    <row r="68" spans="2:6">
      <c r="B68" s="103"/>
      <c r="C68" s="104"/>
      <c r="D68" s="105" t="s">
        <v>153</v>
      </c>
      <c r="E68" s="106">
        <v>22.998406599999996</v>
      </c>
      <c r="F68" s="100">
        <v>0</v>
      </c>
    </row>
    <row r="69" spans="2:6">
      <c r="B69" s="98"/>
      <c r="C69" s="93"/>
      <c r="D69" s="102" t="s">
        <v>154</v>
      </c>
      <c r="E69" s="99">
        <v>98.186722399999979</v>
      </c>
      <c r="F69" s="100">
        <v>0</v>
      </c>
    </row>
    <row r="70" spans="2:6">
      <c r="B70" s="98"/>
      <c r="C70" s="93"/>
      <c r="D70" s="102" t="s">
        <v>169</v>
      </c>
      <c r="E70" s="99">
        <v>5.3376068000000005</v>
      </c>
      <c r="F70" s="100">
        <v>0</v>
      </c>
    </row>
    <row r="71" spans="2:6">
      <c r="B71" s="98"/>
      <c r="C71" s="93"/>
      <c r="D71" s="102" t="s">
        <v>156</v>
      </c>
      <c r="E71" s="99">
        <v>17.2269486</v>
      </c>
      <c r="F71" s="100">
        <v>0</v>
      </c>
    </row>
    <row r="72" spans="2:6">
      <c r="B72" s="98"/>
      <c r="C72" s="93"/>
      <c r="D72" s="102" t="s">
        <v>159</v>
      </c>
      <c r="E72" s="99">
        <v>132.07191779999999</v>
      </c>
      <c r="F72" s="100">
        <v>0</v>
      </c>
    </row>
    <row r="73" spans="2:6">
      <c r="B73" s="98"/>
      <c r="C73" s="93"/>
      <c r="D73" s="102"/>
      <c r="E73" s="99"/>
      <c r="F73" s="100"/>
    </row>
    <row r="74" spans="2:6">
      <c r="B74" s="98" t="s">
        <v>178</v>
      </c>
      <c r="C74" s="93" t="s">
        <v>152</v>
      </c>
      <c r="D74" s="102" t="s">
        <v>152</v>
      </c>
      <c r="E74" s="99">
        <v>154444.30199999997</v>
      </c>
      <c r="F74" s="100">
        <v>0</v>
      </c>
    </row>
    <row r="75" spans="2:6">
      <c r="B75" s="98"/>
      <c r="C75" s="93"/>
      <c r="D75" s="102" t="s">
        <v>156</v>
      </c>
      <c r="E75" s="99">
        <v>199.21420000000001</v>
      </c>
      <c r="F75" s="100">
        <v>0</v>
      </c>
    </row>
    <row r="76" spans="2:6">
      <c r="B76" s="98"/>
      <c r="C76" s="93"/>
      <c r="D76" s="102" t="s">
        <v>161</v>
      </c>
      <c r="E76" s="99">
        <v>5894.7564999999995</v>
      </c>
      <c r="F76" s="100">
        <v>0</v>
      </c>
    </row>
    <row r="77" spans="2:6">
      <c r="B77" s="98"/>
      <c r="C77" s="93"/>
      <c r="D77" s="102" t="s">
        <v>171</v>
      </c>
      <c r="E77" s="99">
        <v>12375.255999999999</v>
      </c>
      <c r="F77" s="100">
        <v>0</v>
      </c>
    </row>
    <row r="78" spans="2:6">
      <c r="B78" s="98"/>
      <c r="C78" s="93"/>
      <c r="D78" s="102"/>
      <c r="E78" s="99"/>
      <c r="F78" s="100"/>
    </row>
    <row r="79" spans="2:6" ht="12.75" thickBot="1">
      <c r="B79" s="107"/>
      <c r="C79" s="108"/>
      <c r="D79" s="109"/>
      <c r="E79" s="110"/>
      <c r="F79" s="111"/>
    </row>
  </sheetData>
  <pageMargins left="0.70866141732283472" right="0.70866141732283472" top="0.74803149606299213" bottom="0.74803149606299213" header="0.31496062992125984" footer="0.31496062992125984"/>
  <pageSetup paperSize="9" scale="55" orientation="portrait" r:id="rId1"/>
  <headerFooter>
    <oddFooter>&amp;CFor internal use only</oddFooter>
  </headerFooter>
</worksheet>
</file>

<file path=xl/worksheets/sheet5.xml><?xml version="1.0" encoding="utf-8"?>
<worksheet xmlns="http://schemas.openxmlformats.org/spreadsheetml/2006/main" xmlns:r="http://schemas.openxmlformats.org/officeDocument/2006/relationships">
  <dimension ref="A1:R97"/>
  <sheetViews>
    <sheetView zoomScale="70" zoomScaleNormal="70" workbookViewId="0">
      <selection activeCell="B4" sqref="B4"/>
    </sheetView>
  </sheetViews>
  <sheetFormatPr defaultRowHeight="14.25"/>
  <cols>
    <col min="1" max="1" width="2.5703125" style="139" bestFit="1" customWidth="1"/>
    <col min="2" max="2" width="60.7109375" style="139" customWidth="1"/>
    <col min="3" max="6" width="22.42578125" style="139" bestFit="1" customWidth="1"/>
    <col min="7" max="7" width="19.85546875" style="139" bestFit="1" customWidth="1"/>
    <col min="8" max="9" width="0" style="139" hidden="1" customWidth="1"/>
    <col min="10" max="10" width="11.42578125" style="139" hidden="1" customWidth="1"/>
    <col min="11" max="12" width="9.140625" style="139"/>
    <col min="13" max="13" width="12.7109375" style="139" bestFit="1" customWidth="1"/>
    <col min="14" max="16" width="9.140625" style="139"/>
    <col min="17" max="17" width="24.5703125" style="139" bestFit="1" customWidth="1"/>
    <col min="18" max="18" width="12.85546875" style="139" bestFit="1" customWidth="1"/>
    <col min="19" max="256" width="9.140625" style="139"/>
    <col min="257" max="257" width="2.5703125" style="139" bestFit="1" customWidth="1"/>
    <col min="258" max="258" width="60.7109375" style="139" customWidth="1"/>
    <col min="259" max="262" width="22.42578125" style="139" bestFit="1" customWidth="1"/>
    <col min="263" max="263" width="19.85546875" style="139" bestFit="1" customWidth="1"/>
    <col min="264" max="266" width="0" style="139" hidden="1" customWidth="1"/>
    <col min="267" max="268" width="9.140625" style="139"/>
    <col min="269" max="269" width="12.7109375" style="139" bestFit="1" customWidth="1"/>
    <col min="270" max="272" width="9.140625" style="139"/>
    <col min="273" max="273" width="24.5703125" style="139" bestFit="1" customWidth="1"/>
    <col min="274" max="274" width="12.85546875" style="139" bestFit="1" customWidth="1"/>
    <col min="275" max="512" width="9.140625" style="139"/>
    <col min="513" max="513" width="2.5703125" style="139" bestFit="1" customWidth="1"/>
    <col min="514" max="514" width="60.7109375" style="139" customWidth="1"/>
    <col min="515" max="518" width="22.42578125" style="139" bestFit="1" customWidth="1"/>
    <col min="519" max="519" width="19.85546875" style="139" bestFit="1" customWidth="1"/>
    <col min="520" max="522" width="0" style="139" hidden="1" customWidth="1"/>
    <col min="523" max="524" width="9.140625" style="139"/>
    <col min="525" max="525" width="12.7109375" style="139" bestFit="1" customWidth="1"/>
    <col min="526" max="528" width="9.140625" style="139"/>
    <col min="529" max="529" width="24.5703125" style="139" bestFit="1" customWidth="1"/>
    <col min="530" max="530" width="12.85546875" style="139" bestFit="1" customWidth="1"/>
    <col min="531" max="768" width="9.140625" style="139"/>
    <col min="769" max="769" width="2.5703125" style="139" bestFit="1" customWidth="1"/>
    <col min="770" max="770" width="60.7109375" style="139" customWidth="1"/>
    <col min="771" max="774" width="22.42578125" style="139" bestFit="1" customWidth="1"/>
    <col min="775" max="775" width="19.85546875" style="139" bestFit="1" customWidth="1"/>
    <col min="776" max="778" width="0" style="139" hidden="1" customWidth="1"/>
    <col min="779" max="780" width="9.140625" style="139"/>
    <col min="781" max="781" width="12.7109375" style="139" bestFit="1" customWidth="1"/>
    <col min="782" max="784" width="9.140625" style="139"/>
    <col min="785" max="785" width="24.5703125" style="139" bestFit="1" customWidth="1"/>
    <col min="786" max="786" width="12.85546875" style="139" bestFit="1" customWidth="1"/>
    <col min="787" max="1024" width="9.140625" style="139"/>
    <col min="1025" max="1025" width="2.5703125" style="139" bestFit="1" customWidth="1"/>
    <col min="1026" max="1026" width="60.7109375" style="139" customWidth="1"/>
    <col min="1027" max="1030" width="22.42578125" style="139" bestFit="1" customWidth="1"/>
    <col min="1031" max="1031" width="19.85546875" style="139" bestFit="1" customWidth="1"/>
    <col min="1032" max="1034" width="0" style="139" hidden="1" customWidth="1"/>
    <col min="1035" max="1036" width="9.140625" style="139"/>
    <col min="1037" max="1037" width="12.7109375" style="139" bestFit="1" customWidth="1"/>
    <col min="1038" max="1040" width="9.140625" style="139"/>
    <col min="1041" max="1041" width="24.5703125" style="139" bestFit="1" customWidth="1"/>
    <col min="1042" max="1042" width="12.85546875" style="139" bestFit="1" customWidth="1"/>
    <col min="1043" max="1280" width="9.140625" style="139"/>
    <col min="1281" max="1281" width="2.5703125" style="139" bestFit="1" customWidth="1"/>
    <col min="1282" max="1282" width="60.7109375" style="139" customWidth="1"/>
    <col min="1283" max="1286" width="22.42578125" style="139" bestFit="1" customWidth="1"/>
    <col min="1287" max="1287" width="19.85546875" style="139" bestFit="1" customWidth="1"/>
    <col min="1288" max="1290" width="0" style="139" hidden="1" customWidth="1"/>
    <col min="1291" max="1292" width="9.140625" style="139"/>
    <col min="1293" max="1293" width="12.7109375" style="139" bestFit="1" customWidth="1"/>
    <col min="1294" max="1296" width="9.140625" style="139"/>
    <col min="1297" max="1297" width="24.5703125" style="139" bestFit="1" customWidth="1"/>
    <col min="1298" max="1298" width="12.85546875" style="139" bestFit="1" customWidth="1"/>
    <col min="1299" max="1536" width="9.140625" style="139"/>
    <col min="1537" max="1537" width="2.5703125" style="139" bestFit="1" customWidth="1"/>
    <col min="1538" max="1538" width="60.7109375" style="139" customWidth="1"/>
    <col min="1539" max="1542" width="22.42578125" style="139" bestFit="1" customWidth="1"/>
    <col min="1543" max="1543" width="19.85546875" style="139" bestFit="1" customWidth="1"/>
    <col min="1544" max="1546" width="0" style="139" hidden="1" customWidth="1"/>
    <col min="1547" max="1548" width="9.140625" style="139"/>
    <col min="1549" max="1549" width="12.7109375" style="139" bestFit="1" customWidth="1"/>
    <col min="1550" max="1552" width="9.140625" style="139"/>
    <col min="1553" max="1553" width="24.5703125" style="139" bestFit="1" customWidth="1"/>
    <col min="1554" max="1554" width="12.85546875" style="139" bestFit="1" customWidth="1"/>
    <col min="1555" max="1792" width="9.140625" style="139"/>
    <col min="1793" max="1793" width="2.5703125" style="139" bestFit="1" customWidth="1"/>
    <col min="1794" max="1794" width="60.7109375" style="139" customWidth="1"/>
    <col min="1795" max="1798" width="22.42578125" style="139" bestFit="1" customWidth="1"/>
    <col min="1799" max="1799" width="19.85546875" style="139" bestFit="1" customWidth="1"/>
    <col min="1800" max="1802" width="0" style="139" hidden="1" customWidth="1"/>
    <col min="1803" max="1804" width="9.140625" style="139"/>
    <col min="1805" max="1805" width="12.7109375" style="139" bestFit="1" customWidth="1"/>
    <col min="1806" max="1808" width="9.140625" style="139"/>
    <col min="1809" max="1809" width="24.5703125" style="139" bestFit="1" customWidth="1"/>
    <col min="1810" max="1810" width="12.85546875" style="139" bestFit="1" customWidth="1"/>
    <col min="1811" max="2048" width="9.140625" style="139"/>
    <col min="2049" max="2049" width="2.5703125" style="139" bestFit="1" customWidth="1"/>
    <col min="2050" max="2050" width="60.7109375" style="139" customWidth="1"/>
    <col min="2051" max="2054" width="22.42578125" style="139" bestFit="1" customWidth="1"/>
    <col min="2055" max="2055" width="19.85546875" style="139" bestFit="1" customWidth="1"/>
    <col min="2056" max="2058" width="0" style="139" hidden="1" customWidth="1"/>
    <col min="2059" max="2060" width="9.140625" style="139"/>
    <col min="2061" max="2061" width="12.7109375" style="139" bestFit="1" customWidth="1"/>
    <col min="2062" max="2064" width="9.140625" style="139"/>
    <col min="2065" max="2065" width="24.5703125" style="139" bestFit="1" customWidth="1"/>
    <col min="2066" max="2066" width="12.85546875" style="139" bestFit="1" customWidth="1"/>
    <col min="2067" max="2304" width="9.140625" style="139"/>
    <col min="2305" max="2305" width="2.5703125" style="139" bestFit="1" customWidth="1"/>
    <col min="2306" max="2306" width="60.7109375" style="139" customWidth="1"/>
    <col min="2307" max="2310" width="22.42578125" style="139" bestFit="1" customWidth="1"/>
    <col min="2311" max="2311" width="19.85546875" style="139" bestFit="1" customWidth="1"/>
    <col min="2312" max="2314" width="0" style="139" hidden="1" customWidth="1"/>
    <col min="2315" max="2316" width="9.140625" style="139"/>
    <col min="2317" max="2317" width="12.7109375" style="139" bestFit="1" customWidth="1"/>
    <col min="2318" max="2320" width="9.140625" style="139"/>
    <col min="2321" max="2321" width="24.5703125" style="139" bestFit="1" customWidth="1"/>
    <col min="2322" max="2322" width="12.85546875" style="139" bestFit="1" customWidth="1"/>
    <col min="2323" max="2560" width="9.140625" style="139"/>
    <col min="2561" max="2561" width="2.5703125" style="139" bestFit="1" customWidth="1"/>
    <col min="2562" max="2562" width="60.7109375" style="139" customWidth="1"/>
    <col min="2563" max="2566" width="22.42578125" style="139" bestFit="1" customWidth="1"/>
    <col min="2567" max="2567" width="19.85546875" style="139" bestFit="1" customWidth="1"/>
    <col min="2568" max="2570" width="0" style="139" hidden="1" customWidth="1"/>
    <col min="2571" max="2572" width="9.140625" style="139"/>
    <col min="2573" max="2573" width="12.7109375" style="139" bestFit="1" customWidth="1"/>
    <col min="2574" max="2576" width="9.140625" style="139"/>
    <col min="2577" max="2577" width="24.5703125" style="139" bestFit="1" customWidth="1"/>
    <col min="2578" max="2578" width="12.85546875" style="139" bestFit="1" customWidth="1"/>
    <col min="2579" max="2816" width="9.140625" style="139"/>
    <col min="2817" max="2817" width="2.5703125" style="139" bestFit="1" customWidth="1"/>
    <col min="2818" max="2818" width="60.7109375" style="139" customWidth="1"/>
    <col min="2819" max="2822" width="22.42578125" style="139" bestFit="1" customWidth="1"/>
    <col min="2823" max="2823" width="19.85546875" style="139" bestFit="1" customWidth="1"/>
    <col min="2824" max="2826" width="0" style="139" hidden="1" customWidth="1"/>
    <col min="2827" max="2828" width="9.140625" style="139"/>
    <col min="2829" max="2829" width="12.7109375" style="139" bestFit="1" customWidth="1"/>
    <col min="2830" max="2832" width="9.140625" style="139"/>
    <col min="2833" max="2833" width="24.5703125" style="139" bestFit="1" customWidth="1"/>
    <col min="2834" max="2834" width="12.85546875" style="139" bestFit="1" customWidth="1"/>
    <col min="2835" max="3072" width="9.140625" style="139"/>
    <col min="3073" max="3073" width="2.5703125" style="139" bestFit="1" customWidth="1"/>
    <col min="3074" max="3074" width="60.7109375" style="139" customWidth="1"/>
    <col min="3075" max="3078" width="22.42578125" style="139" bestFit="1" customWidth="1"/>
    <col min="3079" max="3079" width="19.85546875" style="139" bestFit="1" customWidth="1"/>
    <col min="3080" max="3082" width="0" style="139" hidden="1" customWidth="1"/>
    <col min="3083" max="3084" width="9.140625" style="139"/>
    <col min="3085" max="3085" width="12.7109375" style="139" bestFit="1" customWidth="1"/>
    <col min="3086" max="3088" width="9.140625" style="139"/>
    <col min="3089" max="3089" width="24.5703125" style="139" bestFit="1" customWidth="1"/>
    <col min="3090" max="3090" width="12.85546875" style="139" bestFit="1" customWidth="1"/>
    <col min="3091" max="3328" width="9.140625" style="139"/>
    <col min="3329" max="3329" width="2.5703125" style="139" bestFit="1" customWidth="1"/>
    <col min="3330" max="3330" width="60.7109375" style="139" customWidth="1"/>
    <col min="3331" max="3334" width="22.42578125" style="139" bestFit="1" customWidth="1"/>
    <col min="3335" max="3335" width="19.85546875" style="139" bestFit="1" customWidth="1"/>
    <col min="3336" max="3338" width="0" style="139" hidden="1" customWidth="1"/>
    <col min="3339" max="3340" width="9.140625" style="139"/>
    <col min="3341" max="3341" width="12.7109375" style="139" bestFit="1" customWidth="1"/>
    <col min="3342" max="3344" width="9.140625" style="139"/>
    <col min="3345" max="3345" width="24.5703125" style="139" bestFit="1" customWidth="1"/>
    <col min="3346" max="3346" width="12.85546875" style="139" bestFit="1" customWidth="1"/>
    <col min="3347" max="3584" width="9.140625" style="139"/>
    <col min="3585" max="3585" width="2.5703125" style="139" bestFit="1" customWidth="1"/>
    <col min="3586" max="3586" width="60.7109375" style="139" customWidth="1"/>
    <col min="3587" max="3590" width="22.42578125" style="139" bestFit="1" customWidth="1"/>
    <col min="3591" max="3591" width="19.85546875" style="139" bestFit="1" customWidth="1"/>
    <col min="3592" max="3594" width="0" style="139" hidden="1" customWidth="1"/>
    <col min="3595" max="3596" width="9.140625" style="139"/>
    <col min="3597" max="3597" width="12.7109375" style="139" bestFit="1" customWidth="1"/>
    <col min="3598" max="3600" width="9.140625" style="139"/>
    <col min="3601" max="3601" width="24.5703125" style="139" bestFit="1" customWidth="1"/>
    <col min="3602" max="3602" width="12.85546875" style="139" bestFit="1" customWidth="1"/>
    <col min="3603" max="3840" width="9.140625" style="139"/>
    <col min="3841" max="3841" width="2.5703125" style="139" bestFit="1" customWidth="1"/>
    <col min="3842" max="3842" width="60.7109375" style="139" customWidth="1"/>
    <col min="3843" max="3846" width="22.42578125" style="139" bestFit="1" customWidth="1"/>
    <col min="3847" max="3847" width="19.85546875" style="139" bestFit="1" customWidth="1"/>
    <col min="3848" max="3850" width="0" style="139" hidden="1" customWidth="1"/>
    <col min="3851" max="3852" width="9.140625" style="139"/>
    <col min="3853" max="3853" width="12.7109375" style="139" bestFit="1" customWidth="1"/>
    <col min="3854" max="3856" width="9.140625" style="139"/>
    <col min="3857" max="3857" width="24.5703125" style="139" bestFit="1" customWidth="1"/>
    <col min="3858" max="3858" width="12.85546875" style="139" bestFit="1" customWidth="1"/>
    <col min="3859" max="4096" width="9.140625" style="139"/>
    <col min="4097" max="4097" width="2.5703125" style="139" bestFit="1" customWidth="1"/>
    <col min="4098" max="4098" width="60.7109375" style="139" customWidth="1"/>
    <col min="4099" max="4102" width="22.42578125" style="139" bestFit="1" customWidth="1"/>
    <col min="4103" max="4103" width="19.85546875" style="139" bestFit="1" customWidth="1"/>
    <col min="4104" max="4106" width="0" style="139" hidden="1" customWidth="1"/>
    <col min="4107" max="4108" width="9.140625" style="139"/>
    <col min="4109" max="4109" width="12.7109375" style="139" bestFit="1" customWidth="1"/>
    <col min="4110" max="4112" width="9.140625" style="139"/>
    <col min="4113" max="4113" width="24.5703125" style="139" bestFit="1" customWidth="1"/>
    <col min="4114" max="4114" width="12.85546875" style="139" bestFit="1" customWidth="1"/>
    <col min="4115" max="4352" width="9.140625" style="139"/>
    <col min="4353" max="4353" width="2.5703125" style="139" bestFit="1" customWidth="1"/>
    <col min="4354" max="4354" width="60.7109375" style="139" customWidth="1"/>
    <col min="4355" max="4358" width="22.42578125" style="139" bestFit="1" customWidth="1"/>
    <col min="4359" max="4359" width="19.85546875" style="139" bestFit="1" customWidth="1"/>
    <col min="4360" max="4362" width="0" style="139" hidden="1" customWidth="1"/>
    <col min="4363" max="4364" width="9.140625" style="139"/>
    <col min="4365" max="4365" width="12.7109375" style="139" bestFit="1" customWidth="1"/>
    <col min="4366" max="4368" width="9.140625" style="139"/>
    <col min="4369" max="4369" width="24.5703125" style="139" bestFit="1" customWidth="1"/>
    <col min="4370" max="4370" width="12.85546875" style="139" bestFit="1" customWidth="1"/>
    <col min="4371" max="4608" width="9.140625" style="139"/>
    <col min="4609" max="4609" width="2.5703125" style="139" bestFit="1" customWidth="1"/>
    <col min="4610" max="4610" width="60.7109375" style="139" customWidth="1"/>
    <col min="4611" max="4614" width="22.42578125" style="139" bestFit="1" customWidth="1"/>
    <col min="4615" max="4615" width="19.85546875" style="139" bestFit="1" customWidth="1"/>
    <col min="4616" max="4618" width="0" style="139" hidden="1" customWidth="1"/>
    <col min="4619" max="4620" width="9.140625" style="139"/>
    <col min="4621" max="4621" width="12.7109375" style="139" bestFit="1" customWidth="1"/>
    <col min="4622" max="4624" width="9.140625" style="139"/>
    <col min="4625" max="4625" width="24.5703125" style="139" bestFit="1" customWidth="1"/>
    <col min="4626" max="4626" width="12.85546875" style="139" bestFit="1" customWidth="1"/>
    <col min="4627" max="4864" width="9.140625" style="139"/>
    <col min="4865" max="4865" width="2.5703125" style="139" bestFit="1" customWidth="1"/>
    <col min="4866" max="4866" width="60.7109375" style="139" customWidth="1"/>
    <col min="4867" max="4870" width="22.42578125" style="139" bestFit="1" customWidth="1"/>
    <col min="4871" max="4871" width="19.85546875" style="139" bestFit="1" customWidth="1"/>
    <col min="4872" max="4874" width="0" style="139" hidden="1" customWidth="1"/>
    <col min="4875" max="4876" width="9.140625" style="139"/>
    <col min="4877" max="4877" width="12.7109375" style="139" bestFit="1" customWidth="1"/>
    <col min="4878" max="4880" width="9.140625" style="139"/>
    <col min="4881" max="4881" width="24.5703125" style="139" bestFit="1" customWidth="1"/>
    <col min="4882" max="4882" width="12.85546875" style="139" bestFit="1" customWidth="1"/>
    <col min="4883" max="5120" width="9.140625" style="139"/>
    <col min="5121" max="5121" width="2.5703125" style="139" bestFit="1" customWidth="1"/>
    <col min="5122" max="5122" width="60.7109375" style="139" customWidth="1"/>
    <col min="5123" max="5126" width="22.42578125" style="139" bestFit="1" customWidth="1"/>
    <col min="5127" max="5127" width="19.85546875" style="139" bestFit="1" customWidth="1"/>
    <col min="5128" max="5130" width="0" style="139" hidden="1" customWidth="1"/>
    <col min="5131" max="5132" width="9.140625" style="139"/>
    <col min="5133" max="5133" width="12.7109375" style="139" bestFit="1" customWidth="1"/>
    <col min="5134" max="5136" width="9.140625" style="139"/>
    <col min="5137" max="5137" width="24.5703125" style="139" bestFit="1" customWidth="1"/>
    <col min="5138" max="5138" width="12.85546875" style="139" bestFit="1" customWidth="1"/>
    <col min="5139" max="5376" width="9.140625" style="139"/>
    <col min="5377" max="5377" width="2.5703125" style="139" bestFit="1" customWidth="1"/>
    <col min="5378" max="5378" width="60.7109375" style="139" customWidth="1"/>
    <col min="5379" max="5382" width="22.42578125" style="139" bestFit="1" customWidth="1"/>
    <col min="5383" max="5383" width="19.85546875" style="139" bestFit="1" customWidth="1"/>
    <col min="5384" max="5386" width="0" style="139" hidden="1" customWidth="1"/>
    <col min="5387" max="5388" width="9.140625" style="139"/>
    <col min="5389" max="5389" width="12.7109375" style="139" bestFit="1" customWidth="1"/>
    <col min="5390" max="5392" width="9.140625" style="139"/>
    <col min="5393" max="5393" width="24.5703125" style="139" bestFit="1" customWidth="1"/>
    <col min="5394" max="5394" width="12.85546875" style="139" bestFit="1" customWidth="1"/>
    <col min="5395" max="5632" width="9.140625" style="139"/>
    <col min="5633" max="5633" width="2.5703125" style="139" bestFit="1" customWidth="1"/>
    <col min="5634" max="5634" width="60.7109375" style="139" customWidth="1"/>
    <col min="5635" max="5638" width="22.42578125" style="139" bestFit="1" customWidth="1"/>
    <col min="5639" max="5639" width="19.85546875" style="139" bestFit="1" customWidth="1"/>
    <col min="5640" max="5642" width="0" style="139" hidden="1" customWidth="1"/>
    <col min="5643" max="5644" width="9.140625" style="139"/>
    <col min="5645" max="5645" width="12.7109375" style="139" bestFit="1" customWidth="1"/>
    <col min="5646" max="5648" width="9.140625" style="139"/>
    <col min="5649" max="5649" width="24.5703125" style="139" bestFit="1" customWidth="1"/>
    <col min="5650" max="5650" width="12.85546875" style="139" bestFit="1" customWidth="1"/>
    <col min="5651" max="5888" width="9.140625" style="139"/>
    <col min="5889" max="5889" width="2.5703125" style="139" bestFit="1" customWidth="1"/>
    <col min="5890" max="5890" width="60.7109375" style="139" customWidth="1"/>
    <col min="5891" max="5894" width="22.42578125" style="139" bestFit="1" customWidth="1"/>
    <col min="5895" max="5895" width="19.85546875" style="139" bestFit="1" customWidth="1"/>
    <col min="5896" max="5898" width="0" style="139" hidden="1" customWidth="1"/>
    <col min="5899" max="5900" width="9.140625" style="139"/>
    <col min="5901" max="5901" width="12.7109375" style="139" bestFit="1" customWidth="1"/>
    <col min="5902" max="5904" width="9.140625" style="139"/>
    <col min="5905" max="5905" width="24.5703125" style="139" bestFit="1" customWidth="1"/>
    <col min="5906" max="5906" width="12.85546875" style="139" bestFit="1" customWidth="1"/>
    <col min="5907" max="6144" width="9.140625" style="139"/>
    <col min="6145" max="6145" width="2.5703125" style="139" bestFit="1" customWidth="1"/>
    <col min="6146" max="6146" width="60.7109375" style="139" customWidth="1"/>
    <col min="6147" max="6150" width="22.42578125" style="139" bestFit="1" customWidth="1"/>
    <col min="6151" max="6151" width="19.85546875" style="139" bestFit="1" customWidth="1"/>
    <col min="6152" max="6154" width="0" style="139" hidden="1" customWidth="1"/>
    <col min="6155" max="6156" width="9.140625" style="139"/>
    <col min="6157" max="6157" width="12.7109375" style="139" bestFit="1" customWidth="1"/>
    <col min="6158" max="6160" width="9.140625" style="139"/>
    <col min="6161" max="6161" width="24.5703125" style="139" bestFit="1" customWidth="1"/>
    <col min="6162" max="6162" width="12.85546875" style="139" bestFit="1" customWidth="1"/>
    <col min="6163" max="6400" width="9.140625" style="139"/>
    <col min="6401" max="6401" width="2.5703125" style="139" bestFit="1" customWidth="1"/>
    <col min="6402" max="6402" width="60.7109375" style="139" customWidth="1"/>
    <col min="6403" max="6406" width="22.42578125" style="139" bestFit="1" customWidth="1"/>
    <col min="6407" max="6407" width="19.85546875" style="139" bestFit="1" customWidth="1"/>
    <col min="6408" max="6410" width="0" style="139" hidden="1" customWidth="1"/>
    <col min="6411" max="6412" width="9.140625" style="139"/>
    <col min="6413" max="6413" width="12.7109375" style="139" bestFit="1" customWidth="1"/>
    <col min="6414" max="6416" width="9.140625" style="139"/>
    <col min="6417" max="6417" width="24.5703125" style="139" bestFit="1" customWidth="1"/>
    <col min="6418" max="6418" width="12.85546875" style="139" bestFit="1" customWidth="1"/>
    <col min="6419" max="6656" width="9.140625" style="139"/>
    <col min="6657" max="6657" width="2.5703125" style="139" bestFit="1" customWidth="1"/>
    <col min="6658" max="6658" width="60.7109375" style="139" customWidth="1"/>
    <col min="6659" max="6662" width="22.42578125" style="139" bestFit="1" customWidth="1"/>
    <col min="6663" max="6663" width="19.85546875" style="139" bestFit="1" customWidth="1"/>
    <col min="6664" max="6666" width="0" style="139" hidden="1" customWidth="1"/>
    <col min="6667" max="6668" width="9.140625" style="139"/>
    <col min="6669" max="6669" width="12.7109375" style="139" bestFit="1" customWidth="1"/>
    <col min="6670" max="6672" width="9.140625" style="139"/>
    <col min="6673" max="6673" width="24.5703125" style="139" bestFit="1" customWidth="1"/>
    <col min="6674" max="6674" width="12.85546875" style="139" bestFit="1" customWidth="1"/>
    <col min="6675" max="6912" width="9.140625" style="139"/>
    <col min="6913" max="6913" width="2.5703125" style="139" bestFit="1" customWidth="1"/>
    <col min="6914" max="6914" width="60.7109375" style="139" customWidth="1"/>
    <col min="6915" max="6918" width="22.42578125" style="139" bestFit="1" customWidth="1"/>
    <col min="6919" max="6919" width="19.85546875" style="139" bestFit="1" customWidth="1"/>
    <col min="6920" max="6922" width="0" style="139" hidden="1" customWidth="1"/>
    <col min="6923" max="6924" width="9.140625" style="139"/>
    <col min="6925" max="6925" width="12.7109375" style="139" bestFit="1" customWidth="1"/>
    <col min="6926" max="6928" width="9.140625" style="139"/>
    <col min="6929" max="6929" width="24.5703125" style="139" bestFit="1" customWidth="1"/>
    <col min="6930" max="6930" width="12.85546875" style="139" bestFit="1" customWidth="1"/>
    <col min="6931" max="7168" width="9.140625" style="139"/>
    <col min="7169" max="7169" width="2.5703125" style="139" bestFit="1" customWidth="1"/>
    <col min="7170" max="7170" width="60.7109375" style="139" customWidth="1"/>
    <col min="7171" max="7174" width="22.42578125" style="139" bestFit="1" customWidth="1"/>
    <col min="7175" max="7175" width="19.85546875" style="139" bestFit="1" customWidth="1"/>
    <col min="7176" max="7178" width="0" style="139" hidden="1" customWidth="1"/>
    <col min="7179" max="7180" width="9.140625" style="139"/>
    <col min="7181" max="7181" width="12.7109375" style="139" bestFit="1" customWidth="1"/>
    <col min="7182" max="7184" width="9.140625" style="139"/>
    <col min="7185" max="7185" width="24.5703125" style="139" bestFit="1" customWidth="1"/>
    <col min="7186" max="7186" width="12.85546875" style="139" bestFit="1" customWidth="1"/>
    <col min="7187" max="7424" width="9.140625" style="139"/>
    <col min="7425" max="7425" width="2.5703125" style="139" bestFit="1" customWidth="1"/>
    <col min="7426" max="7426" width="60.7109375" style="139" customWidth="1"/>
    <col min="7427" max="7430" width="22.42578125" style="139" bestFit="1" customWidth="1"/>
    <col min="7431" max="7431" width="19.85546875" style="139" bestFit="1" customWidth="1"/>
    <col min="7432" max="7434" width="0" style="139" hidden="1" customWidth="1"/>
    <col min="7435" max="7436" width="9.140625" style="139"/>
    <col min="7437" max="7437" width="12.7109375" style="139" bestFit="1" customWidth="1"/>
    <col min="7438" max="7440" width="9.140625" style="139"/>
    <col min="7441" max="7441" width="24.5703125" style="139" bestFit="1" customWidth="1"/>
    <col min="7442" max="7442" width="12.85546875" style="139" bestFit="1" customWidth="1"/>
    <col min="7443" max="7680" width="9.140625" style="139"/>
    <col min="7681" max="7681" width="2.5703125" style="139" bestFit="1" customWidth="1"/>
    <col min="7682" max="7682" width="60.7109375" style="139" customWidth="1"/>
    <col min="7683" max="7686" width="22.42578125" style="139" bestFit="1" customWidth="1"/>
    <col min="7687" max="7687" width="19.85546875" style="139" bestFit="1" customWidth="1"/>
    <col min="7688" max="7690" width="0" style="139" hidden="1" customWidth="1"/>
    <col min="7691" max="7692" width="9.140625" style="139"/>
    <col min="7693" max="7693" width="12.7109375" style="139" bestFit="1" customWidth="1"/>
    <col min="7694" max="7696" width="9.140625" style="139"/>
    <col min="7697" max="7697" width="24.5703125" style="139" bestFit="1" customWidth="1"/>
    <col min="7698" max="7698" width="12.85546875" style="139" bestFit="1" customWidth="1"/>
    <col min="7699" max="7936" width="9.140625" style="139"/>
    <col min="7937" max="7937" width="2.5703125" style="139" bestFit="1" customWidth="1"/>
    <col min="7938" max="7938" width="60.7109375" style="139" customWidth="1"/>
    <col min="7939" max="7942" width="22.42578125" style="139" bestFit="1" customWidth="1"/>
    <col min="7943" max="7943" width="19.85546875" style="139" bestFit="1" customWidth="1"/>
    <col min="7944" max="7946" width="0" style="139" hidden="1" customWidth="1"/>
    <col min="7947" max="7948" width="9.140625" style="139"/>
    <col min="7949" max="7949" width="12.7109375" style="139" bestFit="1" customWidth="1"/>
    <col min="7950" max="7952" width="9.140625" style="139"/>
    <col min="7953" max="7953" width="24.5703125" style="139" bestFit="1" customWidth="1"/>
    <col min="7954" max="7954" width="12.85546875" style="139" bestFit="1" customWidth="1"/>
    <col min="7955" max="8192" width="9.140625" style="139"/>
    <col min="8193" max="8193" width="2.5703125" style="139" bestFit="1" customWidth="1"/>
    <col min="8194" max="8194" width="60.7109375" style="139" customWidth="1"/>
    <col min="8195" max="8198" width="22.42578125" style="139" bestFit="1" customWidth="1"/>
    <col min="8199" max="8199" width="19.85546875" style="139" bestFit="1" customWidth="1"/>
    <col min="8200" max="8202" width="0" style="139" hidden="1" customWidth="1"/>
    <col min="8203" max="8204" width="9.140625" style="139"/>
    <col min="8205" max="8205" width="12.7109375" style="139" bestFit="1" customWidth="1"/>
    <col min="8206" max="8208" width="9.140625" style="139"/>
    <col min="8209" max="8209" width="24.5703125" style="139" bestFit="1" customWidth="1"/>
    <col min="8210" max="8210" width="12.85546875" style="139" bestFit="1" customWidth="1"/>
    <col min="8211" max="8448" width="9.140625" style="139"/>
    <col min="8449" max="8449" width="2.5703125" style="139" bestFit="1" customWidth="1"/>
    <col min="8450" max="8450" width="60.7109375" style="139" customWidth="1"/>
    <col min="8451" max="8454" width="22.42578125" style="139" bestFit="1" customWidth="1"/>
    <col min="8455" max="8455" width="19.85546875" style="139" bestFit="1" customWidth="1"/>
    <col min="8456" max="8458" width="0" style="139" hidden="1" customWidth="1"/>
    <col min="8459" max="8460" width="9.140625" style="139"/>
    <col min="8461" max="8461" width="12.7109375" style="139" bestFit="1" customWidth="1"/>
    <col min="8462" max="8464" width="9.140625" style="139"/>
    <col min="8465" max="8465" width="24.5703125" style="139" bestFit="1" customWidth="1"/>
    <col min="8466" max="8466" width="12.85546875" style="139" bestFit="1" customWidth="1"/>
    <col min="8467" max="8704" width="9.140625" style="139"/>
    <col min="8705" max="8705" width="2.5703125" style="139" bestFit="1" customWidth="1"/>
    <col min="8706" max="8706" width="60.7109375" style="139" customWidth="1"/>
    <col min="8707" max="8710" width="22.42578125" style="139" bestFit="1" customWidth="1"/>
    <col min="8711" max="8711" width="19.85546875" style="139" bestFit="1" customWidth="1"/>
    <col min="8712" max="8714" width="0" style="139" hidden="1" customWidth="1"/>
    <col min="8715" max="8716" width="9.140625" style="139"/>
    <col min="8717" max="8717" width="12.7109375" style="139" bestFit="1" customWidth="1"/>
    <col min="8718" max="8720" width="9.140625" style="139"/>
    <col min="8721" max="8721" width="24.5703125" style="139" bestFit="1" customWidth="1"/>
    <col min="8722" max="8722" width="12.85546875" style="139" bestFit="1" customWidth="1"/>
    <col min="8723" max="8960" width="9.140625" style="139"/>
    <col min="8961" max="8961" width="2.5703125" style="139" bestFit="1" customWidth="1"/>
    <col min="8962" max="8962" width="60.7109375" style="139" customWidth="1"/>
    <col min="8963" max="8966" width="22.42578125" style="139" bestFit="1" customWidth="1"/>
    <col min="8967" max="8967" width="19.85546875" style="139" bestFit="1" customWidth="1"/>
    <col min="8968" max="8970" width="0" style="139" hidden="1" customWidth="1"/>
    <col min="8971" max="8972" width="9.140625" style="139"/>
    <col min="8973" max="8973" width="12.7109375" style="139" bestFit="1" customWidth="1"/>
    <col min="8974" max="8976" width="9.140625" style="139"/>
    <col min="8977" max="8977" width="24.5703125" style="139" bestFit="1" customWidth="1"/>
    <col min="8978" max="8978" width="12.85546875" style="139" bestFit="1" customWidth="1"/>
    <col min="8979" max="9216" width="9.140625" style="139"/>
    <col min="9217" max="9217" width="2.5703125" style="139" bestFit="1" customWidth="1"/>
    <col min="9218" max="9218" width="60.7109375" style="139" customWidth="1"/>
    <col min="9219" max="9222" width="22.42578125" style="139" bestFit="1" customWidth="1"/>
    <col min="9223" max="9223" width="19.85546875" style="139" bestFit="1" customWidth="1"/>
    <col min="9224" max="9226" width="0" style="139" hidden="1" customWidth="1"/>
    <col min="9227" max="9228" width="9.140625" style="139"/>
    <col min="9229" max="9229" width="12.7109375" style="139" bestFit="1" customWidth="1"/>
    <col min="9230" max="9232" width="9.140625" style="139"/>
    <col min="9233" max="9233" width="24.5703125" style="139" bestFit="1" customWidth="1"/>
    <col min="9234" max="9234" width="12.85546875" style="139" bestFit="1" customWidth="1"/>
    <col min="9235" max="9472" width="9.140625" style="139"/>
    <col min="9473" max="9473" width="2.5703125" style="139" bestFit="1" customWidth="1"/>
    <col min="9474" max="9474" width="60.7109375" style="139" customWidth="1"/>
    <col min="9475" max="9478" width="22.42578125" style="139" bestFit="1" customWidth="1"/>
    <col min="9479" max="9479" width="19.85546875" style="139" bestFit="1" customWidth="1"/>
    <col min="9480" max="9482" width="0" style="139" hidden="1" customWidth="1"/>
    <col min="9483" max="9484" width="9.140625" style="139"/>
    <col min="9485" max="9485" width="12.7109375" style="139" bestFit="1" customWidth="1"/>
    <col min="9486" max="9488" width="9.140625" style="139"/>
    <col min="9489" max="9489" width="24.5703125" style="139" bestFit="1" customWidth="1"/>
    <col min="9490" max="9490" width="12.85546875" style="139" bestFit="1" customWidth="1"/>
    <col min="9491" max="9728" width="9.140625" style="139"/>
    <col min="9729" max="9729" width="2.5703125" style="139" bestFit="1" customWidth="1"/>
    <col min="9730" max="9730" width="60.7109375" style="139" customWidth="1"/>
    <col min="9731" max="9734" width="22.42578125" style="139" bestFit="1" customWidth="1"/>
    <col min="9735" max="9735" width="19.85546875" style="139" bestFit="1" customWidth="1"/>
    <col min="9736" max="9738" width="0" style="139" hidden="1" customWidth="1"/>
    <col min="9739" max="9740" width="9.140625" style="139"/>
    <col min="9741" max="9741" width="12.7109375" style="139" bestFit="1" customWidth="1"/>
    <col min="9742" max="9744" width="9.140625" style="139"/>
    <col min="9745" max="9745" width="24.5703125" style="139" bestFit="1" customWidth="1"/>
    <col min="9746" max="9746" width="12.85546875" style="139" bestFit="1" customWidth="1"/>
    <col min="9747" max="9984" width="9.140625" style="139"/>
    <col min="9985" max="9985" width="2.5703125" style="139" bestFit="1" customWidth="1"/>
    <col min="9986" max="9986" width="60.7109375" style="139" customWidth="1"/>
    <col min="9987" max="9990" width="22.42578125" style="139" bestFit="1" customWidth="1"/>
    <col min="9991" max="9991" width="19.85546875" style="139" bestFit="1" customWidth="1"/>
    <col min="9992" max="9994" width="0" style="139" hidden="1" customWidth="1"/>
    <col min="9995" max="9996" width="9.140625" style="139"/>
    <col min="9997" max="9997" width="12.7109375" style="139" bestFit="1" customWidth="1"/>
    <col min="9998" max="10000" width="9.140625" style="139"/>
    <col min="10001" max="10001" width="24.5703125" style="139" bestFit="1" customWidth="1"/>
    <col min="10002" max="10002" width="12.85546875" style="139" bestFit="1" customWidth="1"/>
    <col min="10003" max="10240" width="9.140625" style="139"/>
    <col min="10241" max="10241" width="2.5703125" style="139" bestFit="1" customWidth="1"/>
    <col min="10242" max="10242" width="60.7109375" style="139" customWidth="1"/>
    <col min="10243" max="10246" width="22.42578125" style="139" bestFit="1" customWidth="1"/>
    <col min="10247" max="10247" width="19.85546875" style="139" bestFit="1" customWidth="1"/>
    <col min="10248" max="10250" width="0" style="139" hidden="1" customWidth="1"/>
    <col min="10251" max="10252" width="9.140625" style="139"/>
    <col min="10253" max="10253" width="12.7109375" style="139" bestFit="1" customWidth="1"/>
    <col min="10254" max="10256" width="9.140625" style="139"/>
    <col min="10257" max="10257" width="24.5703125" style="139" bestFit="1" customWidth="1"/>
    <col min="10258" max="10258" width="12.85546875" style="139" bestFit="1" customWidth="1"/>
    <col min="10259" max="10496" width="9.140625" style="139"/>
    <col min="10497" max="10497" width="2.5703125" style="139" bestFit="1" customWidth="1"/>
    <col min="10498" max="10498" width="60.7109375" style="139" customWidth="1"/>
    <col min="10499" max="10502" width="22.42578125" style="139" bestFit="1" customWidth="1"/>
    <col min="10503" max="10503" width="19.85546875" style="139" bestFit="1" customWidth="1"/>
    <col min="10504" max="10506" width="0" style="139" hidden="1" customWidth="1"/>
    <col min="10507" max="10508" width="9.140625" style="139"/>
    <col min="10509" max="10509" width="12.7109375" style="139" bestFit="1" customWidth="1"/>
    <col min="10510" max="10512" width="9.140625" style="139"/>
    <col min="10513" max="10513" width="24.5703125" style="139" bestFit="1" customWidth="1"/>
    <col min="10514" max="10514" width="12.85546875" style="139" bestFit="1" customWidth="1"/>
    <col min="10515" max="10752" width="9.140625" style="139"/>
    <col min="10753" max="10753" width="2.5703125" style="139" bestFit="1" customWidth="1"/>
    <col min="10754" max="10754" width="60.7109375" style="139" customWidth="1"/>
    <col min="10755" max="10758" width="22.42578125" style="139" bestFit="1" customWidth="1"/>
    <col min="10759" max="10759" width="19.85546875" style="139" bestFit="1" customWidth="1"/>
    <col min="10760" max="10762" width="0" style="139" hidden="1" customWidth="1"/>
    <col min="10763" max="10764" width="9.140625" style="139"/>
    <col min="10765" max="10765" width="12.7109375" style="139" bestFit="1" customWidth="1"/>
    <col min="10766" max="10768" width="9.140625" style="139"/>
    <col min="10769" max="10769" width="24.5703125" style="139" bestFit="1" customWidth="1"/>
    <col min="10770" max="10770" width="12.85546875" style="139" bestFit="1" customWidth="1"/>
    <col min="10771" max="11008" width="9.140625" style="139"/>
    <col min="11009" max="11009" width="2.5703125" style="139" bestFit="1" customWidth="1"/>
    <col min="11010" max="11010" width="60.7109375" style="139" customWidth="1"/>
    <col min="11011" max="11014" width="22.42578125" style="139" bestFit="1" customWidth="1"/>
    <col min="11015" max="11015" width="19.85546875" style="139" bestFit="1" customWidth="1"/>
    <col min="11016" max="11018" width="0" style="139" hidden="1" customWidth="1"/>
    <col min="11019" max="11020" width="9.140625" style="139"/>
    <col min="11021" max="11021" width="12.7109375" style="139" bestFit="1" customWidth="1"/>
    <col min="11022" max="11024" width="9.140625" style="139"/>
    <col min="11025" max="11025" width="24.5703125" style="139" bestFit="1" customWidth="1"/>
    <col min="11026" max="11026" width="12.85546875" style="139" bestFit="1" customWidth="1"/>
    <col min="11027" max="11264" width="9.140625" style="139"/>
    <col min="11265" max="11265" width="2.5703125" style="139" bestFit="1" customWidth="1"/>
    <col min="11266" max="11266" width="60.7109375" style="139" customWidth="1"/>
    <col min="11267" max="11270" width="22.42578125" style="139" bestFit="1" customWidth="1"/>
    <col min="11271" max="11271" width="19.85546875" style="139" bestFit="1" customWidth="1"/>
    <col min="11272" max="11274" width="0" style="139" hidden="1" customWidth="1"/>
    <col min="11275" max="11276" width="9.140625" style="139"/>
    <col min="11277" max="11277" width="12.7109375" style="139" bestFit="1" customWidth="1"/>
    <col min="11278" max="11280" width="9.140625" style="139"/>
    <col min="11281" max="11281" width="24.5703125" style="139" bestFit="1" customWidth="1"/>
    <col min="11282" max="11282" width="12.85546875" style="139" bestFit="1" customWidth="1"/>
    <col min="11283" max="11520" width="9.140625" style="139"/>
    <col min="11521" max="11521" width="2.5703125" style="139" bestFit="1" customWidth="1"/>
    <col min="11522" max="11522" width="60.7109375" style="139" customWidth="1"/>
    <col min="11523" max="11526" width="22.42578125" style="139" bestFit="1" customWidth="1"/>
    <col min="11527" max="11527" width="19.85546875" style="139" bestFit="1" customWidth="1"/>
    <col min="11528" max="11530" width="0" style="139" hidden="1" customWidth="1"/>
    <col min="11531" max="11532" width="9.140625" style="139"/>
    <col min="11533" max="11533" width="12.7109375" style="139" bestFit="1" customWidth="1"/>
    <col min="11534" max="11536" width="9.140625" style="139"/>
    <col min="11537" max="11537" width="24.5703125" style="139" bestFit="1" customWidth="1"/>
    <col min="11538" max="11538" width="12.85546875" style="139" bestFit="1" customWidth="1"/>
    <col min="11539" max="11776" width="9.140625" style="139"/>
    <col min="11777" max="11777" width="2.5703125" style="139" bestFit="1" customWidth="1"/>
    <col min="11778" max="11778" width="60.7109375" style="139" customWidth="1"/>
    <col min="11779" max="11782" width="22.42578125" style="139" bestFit="1" customWidth="1"/>
    <col min="11783" max="11783" width="19.85546875" style="139" bestFit="1" customWidth="1"/>
    <col min="11784" max="11786" width="0" style="139" hidden="1" customWidth="1"/>
    <col min="11787" max="11788" width="9.140625" style="139"/>
    <col min="11789" max="11789" width="12.7109375" style="139" bestFit="1" customWidth="1"/>
    <col min="11790" max="11792" width="9.140625" style="139"/>
    <col min="11793" max="11793" width="24.5703125" style="139" bestFit="1" customWidth="1"/>
    <col min="11794" max="11794" width="12.85546875" style="139" bestFit="1" customWidth="1"/>
    <col min="11795" max="12032" width="9.140625" style="139"/>
    <col min="12033" max="12033" width="2.5703125" style="139" bestFit="1" customWidth="1"/>
    <col min="12034" max="12034" width="60.7109375" style="139" customWidth="1"/>
    <col min="12035" max="12038" width="22.42578125" style="139" bestFit="1" customWidth="1"/>
    <col min="12039" max="12039" width="19.85546875" style="139" bestFit="1" customWidth="1"/>
    <col min="12040" max="12042" width="0" style="139" hidden="1" customWidth="1"/>
    <col min="12043" max="12044" width="9.140625" style="139"/>
    <col min="12045" max="12045" width="12.7109375" style="139" bestFit="1" customWidth="1"/>
    <col min="12046" max="12048" width="9.140625" style="139"/>
    <col min="12049" max="12049" width="24.5703125" style="139" bestFit="1" customWidth="1"/>
    <col min="12050" max="12050" width="12.85546875" style="139" bestFit="1" customWidth="1"/>
    <col min="12051" max="12288" width="9.140625" style="139"/>
    <col min="12289" max="12289" width="2.5703125" style="139" bestFit="1" customWidth="1"/>
    <col min="12290" max="12290" width="60.7109375" style="139" customWidth="1"/>
    <col min="12291" max="12294" width="22.42578125" style="139" bestFit="1" customWidth="1"/>
    <col min="12295" max="12295" width="19.85546875" style="139" bestFit="1" customWidth="1"/>
    <col min="12296" max="12298" width="0" style="139" hidden="1" customWidth="1"/>
    <col min="12299" max="12300" width="9.140625" style="139"/>
    <col min="12301" max="12301" width="12.7109375" style="139" bestFit="1" customWidth="1"/>
    <col min="12302" max="12304" width="9.140625" style="139"/>
    <col min="12305" max="12305" width="24.5703125" style="139" bestFit="1" customWidth="1"/>
    <col min="12306" max="12306" width="12.85546875" style="139" bestFit="1" customWidth="1"/>
    <col min="12307" max="12544" width="9.140625" style="139"/>
    <col min="12545" max="12545" width="2.5703125" style="139" bestFit="1" customWidth="1"/>
    <col min="12546" max="12546" width="60.7109375" style="139" customWidth="1"/>
    <col min="12547" max="12550" width="22.42578125" style="139" bestFit="1" customWidth="1"/>
    <col min="12551" max="12551" width="19.85546875" style="139" bestFit="1" customWidth="1"/>
    <col min="12552" max="12554" width="0" style="139" hidden="1" customWidth="1"/>
    <col min="12555" max="12556" width="9.140625" style="139"/>
    <col min="12557" max="12557" width="12.7109375" style="139" bestFit="1" customWidth="1"/>
    <col min="12558" max="12560" width="9.140625" style="139"/>
    <col min="12561" max="12561" width="24.5703125" style="139" bestFit="1" customWidth="1"/>
    <col min="12562" max="12562" width="12.85546875" style="139" bestFit="1" customWidth="1"/>
    <col min="12563" max="12800" width="9.140625" style="139"/>
    <col min="12801" max="12801" width="2.5703125" style="139" bestFit="1" customWidth="1"/>
    <col min="12802" max="12802" width="60.7109375" style="139" customWidth="1"/>
    <col min="12803" max="12806" width="22.42578125" style="139" bestFit="1" customWidth="1"/>
    <col min="12807" max="12807" width="19.85546875" style="139" bestFit="1" customWidth="1"/>
    <col min="12808" max="12810" width="0" style="139" hidden="1" customWidth="1"/>
    <col min="12811" max="12812" width="9.140625" style="139"/>
    <col min="12813" max="12813" width="12.7109375" style="139" bestFit="1" customWidth="1"/>
    <col min="12814" max="12816" width="9.140625" style="139"/>
    <col min="12817" max="12817" width="24.5703125" style="139" bestFit="1" customWidth="1"/>
    <col min="12818" max="12818" width="12.85546875" style="139" bestFit="1" customWidth="1"/>
    <col min="12819" max="13056" width="9.140625" style="139"/>
    <col min="13057" max="13057" width="2.5703125" style="139" bestFit="1" customWidth="1"/>
    <col min="13058" max="13058" width="60.7109375" style="139" customWidth="1"/>
    <col min="13059" max="13062" width="22.42578125" style="139" bestFit="1" customWidth="1"/>
    <col min="13063" max="13063" width="19.85546875" style="139" bestFit="1" customWidth="1"/>
    <col min="13064" max="13066" width="0" style="139" hidden="1" customWidth="1"/>
    <col min="13067" max="13068" width="9.140625" style="139"/>
    <col min="13069" max="13069" width="12.7109375" style="139" bestFit="1" customWidth="1"/>
    <col min="13070" max="13072" width="9.140625" style="139"/>
    <col min="13073" max="13073" width="24.5703125" style="139" bestFit="1" customWidth="1"/>
    <col min="13074" max="13074" width="12.85546875" style="139" bestFit="1" customWidth="1"/>
    <col min="13075" max="13312" width="9.140625" style="139"/>
    <col min="13313" max="13313" width="2.5703125" style="139" bestFit="1" customWidth="1"/>
    <col min="13314" max="13314" width="60.7109375" style="139" customWidth="1"/>
    <col min="13315" max="13318" width="22.42578125" style="139" bestFit="1" customWidth="1"/>
    <col min="13319" max="13319" width="19.85546875" style="139" bestFit="1" customWidth="1"/>
    <col min="13320" max="13322" width="0" style="139" hidden="1" customWidth="1"/>
    <col min="13323" max="13324" width="9.140625" style="139"/>
    <col min="13325" max="13325" width="12.7109375" style="139" bestFit="1" customWidth="1"/>
    <col min="13326" max="13328" width="9.140625" style="139"/>
    <col min="13329" max="13329" width="24.5703125" style="139" bestFit="1" customWidth="1"/>
    <col min="13330" max="13330" width="12.85546875" style="139" bestFit="1" customWidth="1"/>
    <col min="13331" max="13568" width="9.140625" style="139"/>
    <col min="13569" max="13569" width="2.5703125" style="139" bestFit="1" customWidth="1"/>
    <col min="13570" max="13570" width="60.7109375" style="139" customWidth="1"/>
    <col min="13571" max="13574" width="22.42578125" style="139" bestFit="1" customWidth="1"/>
    <col min="13575" max="13575" width="19.85546875" style="139" bestFit="1" customWidth="1"/>
    <col min="13576" max="13578" width="0" style="139" hidden="1" customWidth="1"/>
    <col min="13579" max="13580" width="9.140625" style="139"/>
    <col min="13581" max="13581" width="12.7109375" style="139" bestFit="1" customWidth="1"/>
    <col min="13582" max="13584" width="9.140625" style="139"/>
    <col min="13585" max="13585" width="24.5703125" style="139" bestFit="1" customWidth="1"/>
    <col min="13586" max="13586" width="12.85546875" style="139" bestFit="1" customWidth="1"/>
    <col min="13587" max="13824" width="9.140625" style="139"/>
    <col min="13825" max="13825" width="2.5703125" style="139" bestFit="1" customWidth="1"/>
    <col min="13826" max="13826" width="60.7109375" style="139" customWidth="1"/>
    <col min="13827" max="13830" width="22.42578125" style="139" bestFit="1" customWidth="1"/>
    <col min="13831" max="13831" width="19.85546875" style="139" bestFit="1" customWidth="1"/>
    <col min="13832" max="13834" width="0" style="139" hidden="1" customWidth="1"/>
    <col min="13835" max="13836" width="9.140625" style="139"/>
    <col min="13837" max="13837" width="12.7109375" style="139" bestFit="1" customWidth="1"/>
    <col min="13838" max="13840" width="9.140625" style="139"/>
    <col min="13841" max="13841" width="24.5703125" style="139" bestFit="1" customWidth="1"/>
    <col min="13842" max="13842" width="12.85546875" style="139" bestFit="1" customWidth="1"/>
    <col min="13843" max="14080" width="9.140625" style="139"/>
    <col min="14081" max="14081" width="2.5703125" style="139" bestFit="1" customWidth="1"/>
    <col min="14082" max="14082" width="60.7109375" style="139" customWidth="1"/>
    <col min="14083" max="14086" width="22.42578125" style="139" bestFit="1" customWidth="1"/>
    <col min="14087" max="14087" width="19.85546875" style="139" bestFit="1" customWidth="1"/>
    <col min="14088" max="14090" width="0" style="139" hidden="1" customWidth="1"/>
    <col min="14091" max="14092" width="9.140625" style="139"/>
    <col min="14093" max="14093" width="12.7109375" style="139" bestFit="1" customWidth="1"/>
    <col min="14094" max="14096" width="9.140625" style="139"/>
    <col min="14097" max="14097" width="24.5703125" style="139" bestFit="1" customWidth="1"/>
    <col min="14098" max="14098" width="12.85546875" style="139" bestFit="1" customWidth="1"/>
    <col min="14099" max="14336" width="9.140625" style="139"/>
    <col min="14337" max="14337" width="2.5703125" style="139" bestFit="1" customWidth="1"/>
    <col min="14338" max="14338" width="60.7109375" style="139" customWidth="1"/>
    <col min="14339" max="14342" width="22.42578125" style="139" bestFit="1" customWidth="1"/>
    <col min="14343" max="14343" width="19.85546875" style="139" bestFit="1" customWidth="1"/>
    <col min="14344" max="14346" width="0" style="139" hidden="1" customWidth="1"/>
    <col min="14347" max="14348" width="9.140625" style="139"/>
    <col min="14349" max="14349" width="12.7109375" style="139" bestFit="1" customWidth="1"/>
    <col min="14350" max="14352" width="9.140625" style="139"/>
    <col min="14353" max="14353" width="24.5703125" style="139" bestFit="1" customWidth="1"/>
    <col min="14354" max="14354" width="12.85546875" style="139" bestFit="1" customWidth="1"/>
    <col min="14355" max="14592" width="9.140625" style="139"/>
    <col min="14593" max="14593" width="2.5703125" style="139" bestFit="1" customWidth="1"/>
    <col min="14594" max="14594" width="60.7109375" style="139" customWidth="1"/>
    <col min="14595" max="14598" width="22.42578125" style="139" bestFit="1" customWidth="1"/>
    <col min="14599" max="14599" width="19.85546875" style="139" bestFit="1" customWidth="1"/>
    <col min="14600" max="14602" width="0" style="139" hidden="1" customWidth="1"/>
    <col min="14603" max="14604" width="9.140625" style="139"/>
    <col min="14605" max="14605" width="12.7109375" style="139" bestFit="1" customWidth="1"/>
    <col min="14606" max="14608" width="9.140625" style="139"/>
    <col min="14609" max="14609" width="24.5703125" style="139" bestFit="1" customWidth="1"/>
    <col min="14610" max="14610" width="12.85546875" style="139" bestFit="1" customWidth="1"/>
    <col min="14611" max="14848" width="9.140625" style="139"/>
    <col min="14849" max="14849" width="2.5703125" style="139" bestFit="1" customWidth="1"/>
    <col min="14850" max="14850" width="60.7109375" style="139" customWidth="1"/>
    <col min="14851" max="14854" width="22.42578125" style="139" bestFit="1" customWidth="1"/>
    <col min="14855" max="14855" width="19.85546875" style="139" bestFit="1" customWidth="1"/>
    <col min="14856" max="14858" width="0" style="139" hidden="1" customWidth="1"/>
    <col min="14859" max="14860" width="9.140625" style="139"/>
    <col min="14861" max="14861" width="12.7109375" style="139" bestFit="1" customWidth="1"/>
    <col min="14862" max="14864" width="9.140625" style="139"/>
    <col min="14865" max="14865" width="24.5703125" style="139" bestFit="1" customWidth="1"/>
    <col min="14866" max="14866" width="12.85546875" style="139" bestFit="1" customWidth="1"/>
    <col min="14867" max="15104" width="9.140625" style="139"/>
    <col min="15105" max="15105" width="2.5703125" style="139" bestFit="1" customWidth="1"/>
    <col min="15106" max="15106" width="60.7109375" style="139" customWidth="1"/>
    <col min="15107" max="15110" width="22.42578125" style="139" bestFit="1" customWidth="1"/>
    <col min="15111" max="15111" width="19.85546875" style="139" bestFit="1" customWidth="1"/>
    <col min="15112" max="15114" width="0" style="139" hidden="1" customWidth="1"/>
    <col min="15115" max="15116" width="9.140625" style="139"/>
    <col min="15117" max="15117" width="12.7109375" style="139" bestFit="1" customWidth="1"/>
    <col min="15118" max="15120" width="9.140625" style="139"/>
    <col min="15121" max="15121" width="24.5703125" style="139" bestFit="1" customWidth="1"/>
    <col min="15122" max="15122" width="12.85546875" style="139" bestFit="1" customWidth="1"/>
    <col min="15123" max="15360" width="9.140625" style="139"/>
    <col min="15361" max="15361" width="2.5703125" style="139" bestFit="1" customWidth="1"/>
    <col min="15362" max="15362" width="60.7109375" style="139" customWidth="1"/>
    <col min="15363" max="15366" width="22.42578125" style="139" bestFit="1" customWidth="1"/>
    <col min="15367" max="15367" width="19.85546875" style="139" bestFit="1" customWidth="1"/>
    <col min="15368" max="15370" width="0" style="139" hidden="1" customWidth="1"/>
    <col min="15371" max="15372" width="9.140625" style="139"/>
    <col min="15373" max="15373" width="12.7109375" style="139" bestFit="1" customWidth="1"/>
    <col min="15374" max="15376" width="9.140625" style="139"/>
    <col min="15377" max="15377" width="24.5703125" style="139" bestFit="1" customWidth="1"/>
    <col min="15378" max="15378" width="12.85546875" style="139" bestFit="1" customWidth="1"/>
    <col min="15379" max="15616" width="9.140625" style="139"/>
    <col min="15617" max="15617" width="2.5703125" style="139" bestFit="1" customWidth="1"/>
    <col min="15618" max="15618" width="60.7109375" style="139" customWidth="1"/>
    <col min="15619" max="15622" width="22.42578125" style="139" bestFit="1" customWidth="1"/>
    <col min="15623" max="15623" width="19.85546875" style="139" bestFit="1" customWidth="1"/>
    <col min="15624" max="15626" width="0" style="139" hidden="1" customWidth="1"/>
    <col min="15627" max="15628" width="9.140625" style="139"/>
    <col min="15629" max="15629" width="12.7109375" style="139" bestFit="1" customWidth="1"/>
    <col min="15630" max="15632" width="9.140625" style="139"/>
    <col min="15633" max="15633" width="24.5703125" style="139" bestFit="1" customWidth="1"/>
    <col min="15634" max="15634" width="12.85546875" style="139" bestFit="1" customWidth="1"/>
    <col min="15635" max="15872" width="9.140625" style="139"/>
    <col min="15873" max="15873" width="2.5703125" style="139" bestFit="1" customWidth="1"/>
    <col min="15874" max="15874" width="60.7109375" style="139" customWidth="1"/>
    <col min="15875" max="15878" width="22.42578125" style="139" bestFit="1" customWidth="1"/>
    <col min="15879" max="15879" width="19.85546875" style="139" bestFit="1" customWidth="1"/>
    <col min="15880" max="15882" width="0" style="139" hidden="1" customWidth="1"/>
    <col min="15883" max="15884" width="9.140625" style="139"/>
    <col min="15885" max="15885" width="12.7109375" style="139" bestFit="1" customWidth="1"/>
    <col min="15886" max="15888" width="9.140625" style="139"/>
    <col min="15889" max="15889" width="24.5703125" style="139" bestFit="1" customWidth="1"/>
    <col min="15890" max="15890" width="12.85546875" style="139" bestFit="1" customWidth="1"/>
    <col min="15891" max="16128" width="9.140625" style="139"/>
    <col min="16129" max="16129" width="2.5703125" style="139" bestFit="1" customWidth="1"/>
    <col min="16130" max="16130" width="60.7109375" style="139" customWidth="1"/>
    <col min="16131" max="16134" width="22.42578125" style="139" bestFit="1" customWidth="1"/>
    <col min="16135" max="16135" width="19.85546875" style="139" bestFit="1" customWidth="1"/>
    <col min="16136" max="16138" width="0" style="139" hidden="1" customWidth="1"/>
    <col min="16139" max="16140" width="9.140625" style="139"/>
    <col min="16141" max="16141" width="12.7109375" style="139" bestFit="1" customWidth="1"/>
    <col min="16142" max="16144" width="9.140625" style="139"/>
    <col min="16145" max="16145" width="24.5703125" style="139" bestFit="1" customWidth="1"/>
    <col min="16146" max="16146" width="12.85546875" style="139" bestFit="1" customWidth="1"/>
    <col min="16147" max="16384" width="9.140625" style="139"/>
  </cols>
  <sheetData>
    <row r="1" spans="1:18">
      <c r="A1" s="138"/>
      <c r="B1" s="138"/>
      <c r="C1" s="138"/>
      <c r="D1" s="138"/>
      <c r="E1" s="138"/>
      <c r="F1" s="138"/>
      <c r="G1" s="138"/>
    </row>
    <row r="2" spans="1:18" ht="15">
      <c r="A2" s="138"/>
      <c r="B2" s="205" t="s">
        <v>205</v>
      </c>
      <c r="C2" s="206"/>
      <c r="D2" s="206"/>
      <c r="E2" s="206"/>
      <c r="F2" s="206"/>
      <c r="G2" s="206"/>
    </row>
    <row r="3" spans="1:18">
      <c r="A3" s="138"/>
      <c r="B3" s="138"/>
      <c r="C3" s="138"/>
      <c r="D3" s="138"/>
      <c r="E3" s="138"/>
      <c r="F3" s="138"/>
      <c r="G3" s="138"/>
    </row>
    <row r="4" spans="1:18" ht="15">
      <c r="A4" s="138" t="s">
        <v>206</v>
      </c>
      <c r="B4" s="140" t="s">
        <v>237</v>
      </c>
      <c r="C4" s="141"/>
      <c r="D4" s="141"/>
      <c r="E4" s="141"/>
      <c r="F4" s="141"/>
      <c r="G4" s="138"/>
    </row>
    <row r="5" spans="1:18" s="145" customFormat="1" ht="30">
      <c r="A5" s="142"/>
      <c r="B5" s="143" t="s">
        <v>207</v>
      </c>
      <c r="C5" s="144" t="s">
        <v>208</v>
      </c>
      <c r="D5" s="144" t="s">
        <v>209</v>
      </c>
      <c r="E5" s="144" t="s">
        <v>210</v>
      </c>
      <c r="F5" s="144" t="s">
        <v>211</v>
      </c>
      <c r="G5" s="144" t="s">
        <v>212</v>
      </c>
    </row>
    <row r="6" spans="1:18" ht="15">
      <c r="A6" s="138"/>
      <c r="B6" s="207" t="s">
        <v>213</v>
      </c>
      <c r="C6" s="208"/>
      <c r="D6" s="208"/>
      <c r="E6" s="208"/>
      <c r="F6" s="208"/>
      <c r="G6" s="209"/>
    </row>
    <row r="7" spans="1:18">
      <c r="A7" s="138"/>
      <c r="B7" s="1"/>
      <c r="C7" s="1"/>
      <c r="D7" s="1"/>
      <c r="E7" s="1"/>
      <c r="F7" s="1"/>
      <c r="G7" s="138"/>
    </row>
    <row r="8" spans="1:18" s="146" customFormat="1" ht="29.25" customHeight="1">
      <c r="A8" s="141"/>
      <c r="B8" s="210" t="s">
        <v>238</v>
      </c>
      <c r="C8" s="210"/>
      <c r="D8" s="210"/>
      <c r="E8" s="210"/>
      <c r="F8" s="210"/>
      <c r="G8" s="210"/>
    </row>
    <row r="9" spans="1:18" s="146" customFormat="1" ht="60">
      <c r="A9" s="141"/>
      <c r="B9" s="143" t="s">
        <v>207</v>
      </c>
      <c r="C9" s="144" t="s">
        <v>214</v>
      </c>
      <c r="D9" s="144" t="s">
        <v>215</v>
      </c>
      <c r="E9" s="144" t="s">
        <v>216</v>
      </c>
      <c r="F9" s="144" t="s">
        <v>217</v>
      </c>
      <c r="G9" s="144" t="s">
        <v>218</v>
      </c>
    </row>
    <row r="10" spans="1:18" s="146" customFormat="1" ht="15">
      <c r="A10" s="140"/>
      <c r="B10" s="207" t="s">
        <v>213</v>
      </c>
      <c r="C10" s="208"/>
      <c r="D10" s="208"/>
      <c r="E10" s="208"/>
      <c r="F10" s="208"/>
      <c r="G10" s="209"/>
    </row>
    <row r="11" spans="1:18" s="146" customFormat="1">
      <c r="A11" s="141"/>
      <c r="B11" s="141"/>
      <c r="C11" s="141"/>
      <c r="D11" s="141"/>
      <c r="E11" s="141"/>
      <c r="F11" s="141"/>
      <c r="G11" s="141"/>
      <c r="R11" s="147"/>
    </row>
    <row r="12" spans="1:18" s="146" customFormat="1" ht="15">
      <c r="A12" s="141" t="s">
        <v>219</v>
      </c>
      <c r="B12" s="140" t="s">
        <v>239</v>
      </c>
      <c r="C12" s="141"/>
      <c r="D12" s="141"/>
      <c r="E12" s="141"/>
      <c r="F12" s="141"/>
      <c r="G12" s="141"/>
      <c r="R12" s="147"/>
    </row>
    <row r="13" spans="1:18" s="148" customFormat="1" ht="30">
      <c r="A13" s="140"/>
      <c r="B13" s="143" t="s">
        <v>207</v>
      </c>
      <c r="C13" s="144" t="s">
        <v>208</v>
      </c>
      <c r="D13" s="144" t="s">
        <v>209</v>
      </c>
      <c r="E13" s="144" t="s">
        <v>220</v>
      </c>
      <c r="F13" s="144" t="s">
        <v>221</v>
      </c>
      <c r="G13" s="144" t="s">
        <v>222</v>
      </c>
      <c r="R13" s="149"/>
    </row>
    <row r="14" spans="1:18" ht="15">
      <c r="A14" s="138"/>
      <c r="B14" s="207" t="s">
        <v>213</v>
      </c>
      <c r="C14" s="208"/>
      <c r="D14" s="208"/>
      <c r="E14" s="208"/>
      <c r="F14" s="208"/>
      <c r="G14" s="209"/>
    </row>
    <row r="15" spans="1:18" s="146" customFormat="1">
      <c r="A15" s="141"/>
      <c r="B15" s="1"/>
      <c r="C15" s="1"/>
      <c r="D15" s="1"/>
      <c r="E15" s="1"/>
      <c r="F15" s="1"/>
      <c r="G15" s="141"/>
    </row>
    <row r="16" spans="1:18" s="146" customFormat="1" ht="27" customHeight="1">
      <c r="A16" s="141"/>
      <c r="B16" s="210" t="s">
        <v>240</v>
      </c>
      <c r="C16" s="210"/>
      <c r="D16" s="210"/>
      <c r="E16" s="210"/>
      <c r="F16" s="210"/>
      <c r="G16" s="210"/>
    </row>
    <row r="17" spans="1:13" s="148" customFormat="1" ht="60">
      <c r="A17" s="140"/>
      <c r="B17" s="143" t="s">
        <v>207</v>
      </c>
      <c r="C17" s="144" t="s">
        <v>214</v>
      </c>
      <c r="D17" s="144" t="s">
        <v>215</v>
      </c>
      <c r="E17" s="144" t="s">
        <v>216</v>
      </c>
      <c r="F17" s="144" t="s">
        <v>217</v>
      </c>
      <c r="G17" s="144" t="s">
        <v>218</v>
      </c>
    </row>
    <row r="18" spans="1:13" s="151" customFormat="1" ht="15">
      <c r="A18" s="150"/>
      <c r="B18" s="207" t="s">
        <v>213</v>
      </c>
      <c r="C18" s="208"/>
      <c r="D18" s="208"/>
      <c r="E18" s="208"/>
      <c r="F18" s="208"/>
      <c r="G18" s="209"/>
      <c r="L18" s="152"/>
      <c r="M18" s="152"/>
    </row>
    <row r="19" spans="1:13" s="151" customFormat="1">
      <c r="A19" s="150"/>
      <c r="B19" s="159"/>
      <c r="C19" s="159"/>
      <c r="D19" s="159"/>
      <c r="E19" s="159"/>
      <c r="F19" s="159"/>
      <c r="G19" s="159"/>
      <c r="L19" s="152"/>
      <c r="M19" s="152"/>
    </row>
    <row r="20" spans="1:13" s="146" customFormat="1">
      <c r="A20" s="141"/>
      <c r="B20" s="141"/>
      <c r="C20" s="141" t="s">
        <v>0</v>
      </c>
      <c r="D20" s="141"/>
      <c r="E20" s="141"/>
      <c r="F20" s="141"/>
      <c r="G20" s="141"/>
    </row>
    <row r="21" spans="1:13" s="146" customFormat="1" ht="15">
      <c r="A21" s="141" t="s">
        <v>223</v>
      </c>
      <c r="B21" s="140" t="s">
        <v>241</v>
      </c>
      <c r="C21" s="140"/>
      <c r="D21" s="140"/>
      <c r="E21" s="140"/>
      <c r="F21" s="141"/>
      <c r="G21" s="153"/>
    </row>
    <row r="22" spans="1:13" s="148" customFormat="1" ht="30">
      <c r="A22" s="140"/>
      <c r="B22" s="143" t="s">
        <v>207</v>
      </c>
      <c r="C22" s="154" t="s">
        <v>208</v>
      </c>
      <c r="D22" s="154" t="s">
        <v>224</v>
      </c>
      <c r="E22" s="154" t="s">
        <v>225</v>
      </c>
      <c r="F22" s="154" t="s">
        <v>226</v>
      </c>
      <c r="G22" s="155"/>
    </row>
    <row r="23" spans="1:13" s="146" customFormat="1" ht="15">
      <c r="A23" s="141"/>
      <c r="B23" s="207" t="s">
        <v>213</v>
      </c>
      <c r="C23" s="208"/>
      <c r="D23" s="208"/>
      <c r="E23" s="208"/>
      <c r="F23" s="209"/>
      <c r="G23" s="141"/>
    </row>
    <row r="24" spans="1:13" s="146" customFormat="1">
      <c r="A24" s="141"/>
      <c r="B24" s="156" t="s">
        <v>227</v>
      </c>
      <c r="C24" s="156"/>
      <c r="D24" s="156"/>
      <c r="E24" s="156"/>
      <c r="F24" s="156"/>
      <c r="G24" s="141"/>
    </row>
    <row r="25" spans="1:13" s="146" customFormat="1">
      <c r="A25" s="141"/>
      <c r="B25" s="128"/>
      <c r="C25" s="128"/>
      <c r="D25" s="128"/>
      <c r="E25" s="128"/>
      <c r="F25" s="141"/>
      <c r="G25" s="141"/>
    </row>
    <row r="26" spans="1:13" s="146" customFormat="1" ht="29.25" customHeight="1">
      <c r="A26" s="141"/>
      <c r="B26" s="203" t="s">
        <v>242</v>
      </c>
      <c r="C26" s="203"/>
      <c r="D26" s="203"/>
      <c r="E26" s="203"/>
      <c r="F26" s="157"/>
      <c r="G26" s="157"/>
    </row>
    <row r="27" spans="1:13" s="146" customFormat="1" ht="45">
      <c r="A27" s="141"/>
      <c r="B27" s="143" t="s">
        <v>207</v>
      </c>
      <c r="C27" s="144" t="s">
        <v>228</v>
      </c>
      <c r="D27" s="144" t="s">
        <v>229</v>
      </c>
      <c r="E27" s="144" t="s">
        <v>230</v>
      </c>
      <c r="F27" s="141"/>
      <c r="G27" s="141"/>
    </row>
    <row r="28" spans="1:13" s="146" customFormat="1">
      <c r="A28" s="141"/>
      <c r="B28" s="211" t="s">
        <v>213</v>
      </c>
      <c r="C28" s="211"/>
      <c r="D28" s="211"/>
      <c r="E28" s="211"/>
      <c r="F28" s="141"/>
      <c r="G28" s="141"/>
    </row>
    <row r="29" spans="1:13" s="146" customFormat="1">
      <c r="A29" s="141"/>
      <c r="B29" s="128"/>
      <c r="C29" s="128"/>
      <c r="D29" s="128"/>
      <c r="E29" s="128"/>
      <c r="F29" s="141"/>
      <c r="G29" s="141"/>
    </row>
    <row r="30" spans="1:13" s="146" customFormat="1">
      <c r="A30" s="141"/>
      <c r="B30" s="141"/>
      <c r="C30" s="141"/>
      <c r="D30" s="141"/>
      <c r="E30" s="141"/>
      <c r="F30" s="141"/>
      <c r="G30" s="141"/>
    </row>
    <row r="31" spans="1:13" s="146" customFormat="1" ht="15">
      <c r="A31" s="141" t="s">
        <v>231</v>
      </c>
      <c r="B31" s="140" t="s">
        <v>243</v>
      </c>
      <c r="C31" s="140"/>
      <c r="D31" s="140"/>
      <c r="E31" s="140"/>
      <c r="F31" s="140"/>
      <c r="G31" s="141"/>
    </row>
    <row r="32" spans="1:13" s="148" customFormat="1" ht="30">
      <c r="A32" s="140"/>
      <c r="B32" s="143" t="s">
        <v>207</v>
      </c>
      <c r="C32" s="154" t="s">
        <v>208</v>
      </c>
      <c r="D32" s="154" t="s">
        <v>232</v>
      </c>
      <c r="E32" s="154" t="s">
        <v>233</v>
      </c>
      <c r="F32" s="154" t="s">
        <v>225</v>
      </c>
      <c r="G32" s="154" t="s">
        <v>234</v>
      </c>
    </row>
    <row r="33" spans="1:7" s="146" customFormat="1" ht="15">
      <c r="A33" s="141"/>
      <c r="B33" s="207" t="s">
        <v>213</v>
      </c>
      <c r="C33" s="208"/>
      <c r="D33" s="208"/>
      <c r="E33" s="208"/>
      <c r="F33" s="208"/>
      <c r="G33" s="209"/>
    </row>
    <row r="34" spans="1:7" s="146" customFormat="1">
      <c r="A34" s="141"/>
      <c r="B34" s="156" t="s">
        <v>235</v>
      </c>
      <c r="C34" s="156"/>
      <c r="D34" s="156"/>
      <c r="E34" s="156"/>
      <c r="F34" s="156"/>
      <c r="G34" s="158"/>
    </row>
    <row r="35" spans="1:7" s="146" customFormat="1">
      <c r="A35" s="141"/>
      <c r="B35" s="128"/>
      <c r="C35" s="128"/>
      <c r="D35" s="128"/>
      <c r="E35" s="128"/>
      <c r="F35" s="1"/>
      <c r="G35" s="141"/>
    </row>
    <row r="36" spans="1:7" s="146" customFormat="1" ht="32.25" customHeight="1">
      <c r="A36" s="141"/>
      <c r="B36" s="203" t="s">
        <v>244</v>
      </c>
      <c r="C36" s="203"/>
      <c r="D36" s="203"/>
      <c r="E36" s="203"/>
      <c r="F36" s="157"/>
      <c r="G36" s="157"/>
    </row>
    <row r="37" spans="1:7" s="146" customFormat="1" ht="45">
      <c r="A37" s="141"/>
      <c r="B37" s="143" t="s">
        <v>207</v>
      </c>
      <c r="C37" s="144" t="s">
        <v>228</v>
      </c>
      <c r="D37" s="144" t="s">
        <v>229</v>
      </c>
      <c r="E37" s="144" t="s">
        <v>230</v>
      </c>
      <c r="F37" s="141"/>
      <c r="G37" s="141"/>
    </row>
    <row r="38" spans="1:7" s="146" customFormat="1" ht="15">
      <c r="A38" s="141"/>
      <c r="B38" s="204" t="s">
        <v>213</v>
      </c>
      <c r="C38" s="204"/>
      <c r="D38" s="204"/>
      <c r="E38" s="204"/>
      <c r="F38" s="141"/>
      <c r="G38" s="141"/>
    </row>
    <row r="39" spans="1:7" s="146" customFormat="1">
      <c r="A39" s="141"/>
      <c r="B39" s="141"/>
      <c r="C39" s="141"/>
      <c r="D39" s="141"/>
      <c r="E39" s="141"/>
      <c r="F39" s="141"/>
      <c r="G39" s="141"/>
    </row>
    <row r="40" spans="1:7" s="146" customFormat="1">
      <c r="A40" s="141"/>
      <c r="B40" s="141"/>
      <c r="C40" s="141"/>
      <c r="D40" s="141"/>
      <c r="E40" s="141"/>
      <c r="F40" s="141"/>
      <c r="G40" s="141"/>
    </row>
    <row r="41" spans="1:7" s="146" customFormat="1" ht="15">
      <c r="A41" s="140" t="s">
        <v>236</v>
      </c>
      <c r="B41" s="140" t="s">
        <v>245</v>
      </c>
      <c r="C41" s="140"/>
      <c r="D41" s="140"/>
      <c r="E41" s="141"/>
      <c r="F41" s="141"/>
      <c r="G41" s="141"/>
    </row>
    <row r="42" spans="1:7" s="146" customFormat="1">
      <c r="A42" s="141"/>
      <c r="B42" s="141"/>
      <c r="C42" s="141"/>
      <c r="D42" s="141"/>
      <c r="E42" s="141"/>
      <c r="F42" s="141"/>
      <c r="G42" s="141"/>
    </row>
    <row r="43" spans="1:7" s="146" customFormat="1">
      <c r="A43" s="141"/>
      <c r="B43" s="141"/>
      <c r="C43" s="141"/>
      <c r="D43" s="141"/>
      <c r="E43" s="141"/>
      <c r="F43" s="141"/>
      <c r="G43" s="141"/>
    </row>
    <row r="44" spans="1:7" s="146" customFormat="1">
      <c r="A44" s="141"/>
      <c r="B44" s="141"/>
      <c r="C44" s="141"/>
      <c r="D44" s="141"/>
      <c r="E44" s="141"/>
      <c r="F44" s="141"/>
      <c r="G44" s="141"/>
    </row>
    <row r="45" spans="1:7" s="146" customFormat="1">
      <c r="A45" s="141"/>
      <c r="B45" s="141"/>
      <c r="C45" s="141"/>
      <c r="D45" s="141"/>
      <c r="E45" s="141"/>
      <c r="F45" s="141"/>
      <c r="G45" s="141"/>
    </row>
    <row r="46" spans="1:7" s="146" customFormat="1">
      <c r="A46" s="141"/>
      <c r="B46" s="141"/>
      <c r="C46" s="141"/>
      <c r="D46" s="141"/>
      <c r="E46" s="141"/>
      <c r="F46" s="141"/>
      <c r="G46" s="141"/>
    </row>
    <row r="47" spans="1:7" s="146" customFormat="1">
      <c r="A47" s="141"/>
      <c r="B47" s="141"/>
      <c r="C47" s="141"/>
      <c r="D47" s="141"/>
      <c r="E47" s="141"/>
      <c r="F47" s="141"/>
      <c r="G47" s="141"/>
    </row>
    <row r="48" spans="1:7" s="146" customFormat="1">
      <c r="A48" s="141"/>
      <c r="B48" s="141"/>
      <c r="C48" s="141"/>
      <c r="D48" s="141"/>
      <c r="E48" s="141"/>
      <c r="F48" s="141"/>
      <c r="G48" s="141"/>
    </row>
    <row r="49" spans="1:7" s="146" customFormat="1">
      <c r="A49" s="141"/>
      <c r="B49" s="141"/>
      <c r="C49" s="141"/>
      <c r="D49" s="141"/>
      <c r="E49" s="141"/>
      <c r="F49" s="141"/>
      <c r="G49" s="141"/>
    </row>
    <row r="50" spans="1:7" s="146" customFormat="1">
      <c r="A50" s="141"/>
      <c r="B50" s="141"/>
      <c r="C50" s="141"/>
      <c r="D50" s="141"/>
      <c r="E50" s="141"/>
      <c r="F50" s="141"/>
      <c r="G50" s="141"/>
    </row>
    <row r="51" spans="1:7" s="146" customFormat="1">
      <c r="A51" s="141"/>
      <c r="B51" s="141"/>
      <c r="C51" s="141"/>
      <c r="D51" s="141"/>
      <c r="E51" s="141"/>
      <c r="F51" s="141"/>
      <c r="G51" s="141"/>
    </row>
    <row r="52" spans="1:7" s="146" customFormat="1">
      <c r="A52" s="141"/>
      <c r="B52" s="141"/>
      <c r="C52" s="141"/>
      <c r="D52" s="141"/>
      <c r="E52" s="141"/>
      <c r="F52" s="141"/>
      <c r="G52" s="141"/>
    </row>
    <row r="53" spans="1:7" s="146" customFormat="1">
      <c r="A53" s="141"/>
      <c r="B53" s="141"/>
      <c r="C53" s="141"/>
      <c r="D53" s="141"/>
      <c r="E53" s="141"/>
      <c r="F53" s="141"/>
      <c r="G53" s="141"/>
    </row>
    <row r="54" spans="1:7" s="146" customFormat="1">
      <c r="A54" s="141"/>
      <c r="B54" s="141"/>
      <c r="C54" s="141"/>
      <c r="D54" s="141"/>
      <c r="E54" s="141"/>
      <c r="F54" s="141"/>
      <c r="G54" s="141"/>
    </row>
    <row r="55" spans="1:7" s="146" customFormat="1">
      <c r="A55" s="141"/>
      <c r="B55" s="141"/>
      <c r="C55" s="141"/>
      <c r="D55" s="141"/>
      <c r="E55" s="141"/>
      <c r="F55" s="141"/>
      <c r="G55" s="141"/>
    </row>
    <row r="56" spans="1:7" s="146" customFormat="1">
      <c r="A56" s="141"/>
      <c r="B56" s="141"/>
      <c r="C56" s="141"/>
      <c r="D56" s="141"/>
      <c r="E56" s="141"/>
      <c r="F56" s="141"/>
      <c r="G56" s="141"/>
    </row>
    <row r="57" spans="1:7" s="146" customFormat="1">
      <c r="A57" s="141"/>
      <c r="B57" s="141"/>
      <c r="C57" s="141"/>
      <c r="D57" s="141"/>
      <c r="E57" s="141"/>
      <c r="F57" s="141"/>
      <c r="G57" s="141"/>
    </row>
    <row r="58" spans="1:7" s="146" customFormat="1">
      <c r="A58" s="141"/>
      <c r="B58" s="141"/>
      <c r="C58" s="141"/>
      <c r="D58" s="141"/>
      <c r="E58" s="141"/>
      <c r="F58" s="141"/>
      <c r="G58" s="141"/>
    </row>
    <row r="59" spans="1:7" s="146" customFormat="1">
      <c r="A59" s="141"/>
      <c r="B59" s="141"/>
      <c r="C59" s="141"/>
      <c r="D59" s="141"/>
      <c r="E59" s="141"/>
      <c r="F59" s="141"/>
      <c r="G59" s="141"/>
    </row>
    <row r="60" spans="1:7" s="146" customFormat="1">
      <c r="A60" s="141"/>
      <c r="B60" s="141"/>
      <c r="C60" s="141"/>
      <c r="D60" s="141"/>
      <c r="E60" s="141"/>
      <c r="F60" s="141"/>
      <c r="G60" s="141"/>
    </row>
    <row r="61" spans="1:7" s="146" customFormat="1">
      <c r="A61" s="141"/>
      <c r="B61" s="141"/>
      <c r="C61" s="141"/>
      <c r="D61" s="141"/>
      <c r="E61" s="141"/>
      <c r="F61" s="141"/>
      <c r="G61" s="141"/>
    </row>
    <row r="62" spans="1:7" s="146" customFormat="1">
      <c r="A62" s="141"/>
      <c r="B62" s="141"/>
      <c r="C62" s="141"/>
      <c r="D62" s="141"/>
      <c r="E62" s="141"/>
      <c r="F62" s="141"/>
      <c r="G62" s="141"/>
    </row>
    <row r="63" spans="1:7" s="146" customFormat="1">
      <c r="A63" s="141"/>
      <c r="B63" s="141"/>
      <c r="C63" s="141"/>
      <c r="D63" s="141"/>
      <c r="E63" s="141"/>
      <c r="F63" s="141"/>
      <c r="G63" s="141"/>
    </row>
    <row r="64" spans="1:7" s="146" customFormat="1">
      <c r="A64" s="141"/>
      <c r="B64" s="141"/>
      <c r="C64" s="141"/>
      <c r="D64" s="141"/>
      <c r="E64" s="141"/>
      <c r="F64" s="141"/>
      <c r="G64" s="141"/>
    </row>
    <row r="65" spans="1:7" s="146" customFormat="1">
      <c r="A65" s="141"/>
      <c r="B65" s="141"/>
      <c r="C65" s="141"/>
      <c r="D65" s="141"/>
      <c r="E65" s="141"/>
      <c r="F65" s="141"/>
      <c r="G65" s="141"/>
    </row>
    <row r="66" spans="1:7" s="146" customFormat="1">
      <c r="A66" s="141"/>
      <c r="B66" s="141"/>
      <c r="C66" s="141"/>
      <c r="D66" s="141"/>
      <c r="E66" s="141"/>
      <c r="F66" s="141"/>
      <c r="G66" s="141"/>
    </row>
    <row r="67" spans="1:7" s="146" customFormat="1">
      <c r="A67" s="141"/>
      <c r="B67" s="141"/>
      <c r="C67" s="141"/>
      <c r="D67" s="141"/>
      <c r="E67" s="141"/>
      <c r="F67" s="141"/>
      <c r="G67" s="141"/>
    </row>
    <row r="68" spans="1:7" s="146" customFormat="1">
      <c r="A68" s="141"/>
      <c r="B68" s="141"/>
      <c r="C68" s="141"/>
      <c r="D68" s="141"/>
      <c r="E68" s="141"/>
      <c r="F68" s="141"/>
      <c r="G68" s="141"/>
    </row>
    <row r="69" spans="1:7" s="146" customFormat="1">
      <c r="A69" s="141"/>
      <c r="B69" s="141"/>
      <c r="C69" s="141"/>
      <c r="D69" s="141"/>
      <c r="E69" s="141"/>
      <c r="F69" s="141"/>
      <c r="G69" s="141"/>
    </row>
    <row r="70" spans="1:7" s="146" customFormat="1">
      <c r="A70" s="141"/>
      <c r="B70" s="141"/>
      <c r="C70" s="141"/>
      <c r="D70" s="141"/>
      <c r="E70" s="141"/>
      <c r="F70" s="141"/>
      <c r="G70" s="141"/>
    </row>
    <row r="71" spans="1:7" s="146" customFormat="1">
      <c r="A71" s="141"/>
      <c r="B71" s="141"/>
      <c r="C71" s="141"/>
      <c r="D71" s="141"/>
      <c r="E71" s="141"/>
      <c r="F71" s="141"/>
      <c r="G71" s="141"/>
    </row>
    <row r="72" spans="1:7" s="146" customFormat="1">
      <c r="A72" s="141"/>
      <c r="B72" s="141"/>
      <c r="C72" s="141"/>
      <c r="D72" s="141"/>
      <c r="E72" s="141"/>
      <c r="F72" s="141"/>
      <c r="G72" s="141"/>
    </row>
    <row r="73" spans="1:7" s="146" customFormat="1">
      <c r="A73" s="141"/>
      <c r="B73" s="141"/>
      <c r="C73" s="141"/>
      <c r="D73" s="141"/>
      <c r="E73" s="141"/>
      <c r="F73" s="141"/>
      <c r="G73" s="141"/>
    </row>
    <row r="74" spans="1:7" s="146" customFormat="1">
      <c r="A74" s="141"/>
      <c r="B74" s="141"/>
      <c r="C74" s="141"/>
      <c r="D74" s="141"/>
      <c r="E74" s="141"/>
      <c r="F74" s="141"/>
      <c r="G74" s="141"/>
    </row>
    <row r="75" spans="1:7" s="146" customFormat="1">
      <c r="A75" s="141"/>
      <c r="B75" s="141"/>
      <c r="C75" s="141"/>
      <c r="D75" s="141"/>
      <c r="E75" s="141"/>
      <c r="F75" s="141"/>
      <c r="G75" s="141"/>
    </row>
    <row r="76" spans="1:7" s="146" customFormat="1">
      <c r="A76" s="141"/>
      <c r="B76" s="141"/>
      <c r="C76" s="141"/>
      <c r="D76" s="141"/>
      <c r="E76" s="141"/>
      <c r="F76" s="141"/>
      <c r="G76" s="141"/>
    </row>
    <row r="77" spans="1:7" s="146" customFormat="1">
      <c r="A77" s="141"/>
      <c r="B77" s="141"/>
      <c r="C77" s="141"/>
      <c r="D77" s="141"/>
      <c r="E77" s="141"/>
      <c r="F77" s="141"/>
      <c r="G77" s="141"/>
    </row>
    <row r="78" spans="1:7" s="146" customFormat="1">
      <c r="A78" s="141"/>
      <c r="B78" s="141"/>
      <c r="C78" s="141"/>
      <c r="D78" s="141"/>
      <c r="E78" s="141"/>
      <c r="F78" s="141"/>
      <c r="G78" s="141"/>
    </row>
    <row r="79" spans="1:7" s="146" customFormat="1">
      <c r="A79" s="141"/>
      <c r="B79" s="141"/>
      <c r="C79" s="141"/>
      <c r="D79" s="141"/>
      <c r="E79" s="141"/>
      <c r="F79" s="141"/>
      <c r="G79" s="141"/>
    </row>
    <row r="80" spans="1:7" s="146" customFormat="1">
      <c r="A80" s="141"/>
      <c r="B80" s="141"/>
      <c r="C80" s="141"/>
      <c r="D80" s="141"/>
      <c r="E80" s="141"/>
      <c r="F80" s="141"/>
      <c r="G80" s="141"/>
    </row>
    <row r="81" spans="1:7" s="146" customFormat="1">
      <c r="A81" s="141"/>
      <c r="B81" s="141"/>
      <c r="C81" s="141"/>
      <c r="D81" s="141"/>
      <c r="E81" s="141"/>
      <c r="F81" s="141"/>
      <c r="G81" s="141"/>
    </row>
    <row r="82" spans="1:7" s="146" customFormat="1">
      <c r="A82" s="141"/>
      <c r="B82" s="141"/>
      <c r="C82" s="141"/>
      <c r="D82" s="141"/>
      <c r="E82" s="141"/>
      <c r="F82" s="141"/>
      <c r="G82" s="141"/>
    </row>
    <row r="83" spans="1:7" s="146" customFormat="1">
      <c r="A83" s="141"/>
      <c r="B83" s="141"/>
      <c r="C83" s="141"/>
      <c r="D83" s="141"/>
      <c r="E83" s="141"/>
      <c r="F83" s="141"/>
      <c r="G83" s="141"/>
    </row>
    <row r="84" spans="1:7" s="146" customFormat="1">
      <c r="A84" s="141"/>
      <c r="B84" s="141"/>
      <c r="C84" s="141"/>
      <c r="D84" s="141"/>
      <c r="E84" s="141"/>
      <c r="F84" s="141"/>
      <c r="G84" s="141"/>
    </row>
    <row r="85" spans="1:7" s="146" customFormat="1">
      <c r="A85" s="141"/>
      <c r="B85" s="141"/>
      <c r="C85" s="141"/>
      <c r="D85" s="141"/>
      <c r="E85" s="141"/>
      <c r="F85" s="141"/>
      <c r="G85" s="141"/>
    </row>
    <row r="86" spans="1:7" s="146" customFormat="1">
      <c r="A86" s="141"/>
      <c r="B86" s="141"/>
      <c r="C86" s="141"/>
      <c r="D86" s="141"/>
      <c r="E86" s="141"/>
      <c r="F86" s="141"/>
      <c r="G86" s="141"/>
    </row>
    <row r="87" spans="1:7" s="146" customFormat="1">
      <c r="A87" s="141"/>
      <c r="B87" s="141"/>
      <c r="C87" s="141"/>
      <c r="D87" s="141"/>
      <c r="E87" s="141"/>
      <c r="F87" s="141"/>
      <c r="G87" s="141"/>
    </row>
    <row r="88" spans="1:7" s="146" customFormat="1">
      <c r="A88" s="141"/>
      <c r="B88" s="141"/>
      <c r="C88" s="141"/>
      <c r="D88" s="141"/>
      <c r="E88" s="141"/>
      <c r="F88" s="141"/>
      <c r="G88" s="141"/>
    </row>
    <row r="89" spans="1:7" s="146" customFormat="1">
      <c r="A89" s="141"/>
      <c r="B89" s="141"/>
      <c r="C89" s="141"/>
      <c r="D89" s="141"/>
      <c r="E89" s="141"/>
      <c r="F89" s="141"/>
      <c r="G89" s="141"/>
    </row>
    <row r="90" spans="1:7" s="146" customFormat="1">
      <c r="A90" s="141"/>
      <c r="B90" s="141"/>
      <c r="C90" s="141"/>
      <c r="D90" s="141"/>
      <c r="E90" s="141"/>
      <c r="F90" s="141"/>
      <c r="G90" s="141"/>
    </row>
    <row r="91" spans="1:7" s="146" customFormat="1">
      <c r="A91" s="141"/>
      <c r="B91" s="141"/>
      <c r="C91" s="141"/>
      <c r="D91" s="141"/>
      <c r="E91" s="141"/>
      <c r="F91" s="141"/>
      <c r="G91" s="141"/>
    </row>
    <row r="92" spans="1:7">
      <c r="A92" s="138"/>
      <c r="B92" s="138"/>
      <c r="C92" s="138"/>
      <c r="D92" s="138"/>
      <c r="E92" s="138"/>
      <c r="F92" s="138"/>
      <c r="G92" s="138"/>
    </row>
    <row r="93" spans="1:7">
      <c r="A93" s="138"/>
      <c r="B93" s="138"/>
      <c r="C93" s="138"/>
      <c r="D93" s="138"/>
      <c r="E93" s="138"/>
      <c r="F93" s="138"/>
      <c r="G93" s="138"/>
    </row>
    <row r="94" spans="1:7">
      <c r="A94" s="138"/>
      <c r="B94" s="138"/>
      <c r="C94" s="138"/>
      <c r="D94" s="138"/>
      <c r="E94" s="138"/>
      <c r="F94" s="138"/>
      <c r="G94" s="138"/>
    </row>
    <row r="95" spans="1:7">
      <c r="A95" s="138"/>
      <c r="B95" s="138"/>
      <c r="C95" s="138"/>
      <c r="D95" s="138"/>
      <c r="E95" s="138"/>
      <c r="F95" s="138"/>
      <c r="G95" s="138"/>
    </row>
    <row r="96" spans="1:7">
      <c r="A96" s="138"/>
      <c r="B96" s="138"/>
      <c r="C96" s="138"/>
      <c r="D96" s="138"/>
      <c r="E96" s="138"/>
      <c r="F96" s="138"/>
      <c r="G96" s="138"/>
    </row>
    <row r="97" spans="1:7">
      <c r="A97" s="138"/>
      <c r="B97" s="138"/>
      <c r="C97" s="138"/>
      <c r="D97" s="138"/>
      <c r="E97" s="138"/>
      <c r="F97" s="138"/>
      <c r="G97" s="138"/>
    </row>
  </sheetData>
  <mergeCells count="13">
    <mergeCell ref="B36:E36"/>
    <mergeCell ref="B38:E38"/>
    <mergeCell ref="B2:G2"/>
    <mergeCell ref="B6:G6"/>
    <mergeCell ref="B8:G8"/>
    <mergeCell ref="B10:G10"/>
    <mergeCell ref="B14:G14"/>
    <mergeCell ref="B16:G16"/>
    <mergeCell ref="B18:G18"/>
    <mergeCell ref="B23:F23"/>
    <mergeCell ref="B26:E26"/>
    <mergeCell ref="B28:E28"/>
    <mergeCell ref="B33:G33"/>
  </mergeCells>
  <pageMargins left="0.7" right="0.7" top="0.75" bottom="0.75" header="0.3" footer="0.3"/>
  <pageSetup paperSize="9" orientation="portrait" r:id="rId1"/>
  <headerFooter>
    <oddFooter>&amp;CFor internal use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Half Yearly Financial-March2014</vt:lpstr>
      <vt:lpstr>Notes</vt:lpstr>
      <vt:lpstr>Annexure 1</vt:lpstr>
      <vt:lpstr>Annexure 2</vt:lpstr>
      <vt:lpstr>Annexure 3</vt:lpstr>
      <vt:lpstr>'Half Yearly Financial-March2014'!Print_Titles</vt:lpstr>
    </vt:vector>
  </TitlesOfParts>
  <Company>Deutsche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Haresh Naik</dc:creator>
  <cp:lastModifiedBy>omkars</cp:lastModifiedBy>
  <dcterms:created xsi:type="dcterms:W3CDTF">2014-04-15T17:32:18Z</dcterms:created>
  <dcterms:modified xsi:type="dcterms:W3CDTF">2014-04-28T10:51:23Z</dcterms:modified>
</cp:coreProperties>
</file>