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720" yWindow="450" windowWidth="20730" windowHeight="11700"/>
  </bookViews>
  <sheets>
    <sheet name="Half Yearly Financial" sheetId="1" r:id="rId1"/>
    <sheet name="Notes" sheetId="2" r:id="rId2"/>
    <sheet name="Annexure 1" sheetId="3" r:id="rId3"/>
    <sheet name="Annexure 2 " sheetId="4" r:id="rId4"/>
  </sheets>
  <definedNames>
    <definedName name="_xlnm._FilterDatabase" localSheetId="0" hidden="1">'Half Yearly Financial'!$C$5:$Q$166</definedName>
    <definedName name="ex">#REF!</definedName>
    <definedName name="excel">#REF!</definedName>
    <definedName name="Excel_BuiltIn__FilterDatabase_4" localSheetId="2">#REF!</definedName>
    <definedName name="Excel_BuiltIn__FilterDatabase_4" localSheetId="1">#REF!</definedName>
    <definedName name="Excel_BuiltIn__FilterDatabase_4">#REF!</definedName>
    <definedName name="_xlnm.Print_Titles" localSheetId="0">'Half Yearly Financial'!$C:$E</definedName>
    <definedName name="TSS" localSheetId="2">#REF!</definedName>
    <definedName name="TSS" localSheetId="1">#REF!</definedName>
    <definedName name="TSS">#REF!</definedName>
    <definedName name="TSSN" localSheetId="2">#REF!</definedName>
    <definedName name="TSSN" localSheetId="1">#REF!</definedName>
    <definedName name="TSSN">#REF!</definedName>
  </definedNames>
  <calcPr calcId="145621"/>
</workbook>
</file>

<file path=xl/calcChain.xml><?xml version="1.0" encoding="utf-8"?>
<calcChain xmlns="http://schemas.openxmlformats.org/spreadsheetml/2006/main">
  <c r="G34" i="2"/>
  <c r="G33"/>
  <c r="G32"/>
  <c r="G31"/>
  <c r="G30"/>
  <c r="G29"/>
  <c r="A44" l="1"/>
  <c r="A42"/>
  <c r="F32"/>
  <c r="F34" s="1"/>
  <c r="E32"/>
  <c r="E34" s="1"/>
  <c r="D32"/>
  <c r="D34" s="1"/>
  <c r="C32"/>
  <c r="C34" s="1"/>
  <c r="N26" i="3" l="1"/>
  <c r="N22"/>
  <c r="A5" i="2"/>
  <c r="Q96" i="1"/>
  <c r="P96"/>
  <c r="O96"/>
  <c r="N96"/>
  <c r="M96"/>
  <c r="L96"/>
  <c r="K96"/>
  <c r="J96"/>
  <c r="I96"/>
  <c r="H96"/>
  <c r="G96"/>
  <c r="F96"/>
  <c r="Q87"/>
  <c r="P87"/>
  <c r="O87"/>
  <c r="N87"/>
  <c r="M87"/>
  <c r="L87"/>
  <c r="K87"/>
  <c r="J87"/>
  <c r="I87"/>
  <c r="H87"/>
  <c r="G87"/>
  <c r="F87"/>
  <c r="Q10"/>
  <c r="P10"/>
  <c r="L10"/>
  <c r="H10"/>
  <c r="O10"/>
  <c r="N10"/>
  <c r="M10"/>
  <c r="K10"/>
  <c r="J10"/>
  <c r="I10"/>
  <c r="G10"/>
  <c r="F10"/>
  <c r="A7" i="2" l="1"/>
  <c r="A9" s="1"/>
  <c r="A11" s="1"/>
  <c r="A13" l="1"/>
  <c r="A15" l="1"/>
  <c r="A22" l="1"/>
  <c r="A26" l="1"/>
  <c r="A38" s="1"/>
  <c r="A24"/>
  <c r="A40" l="1"/>
  <c r="A46" l="1"/>
  <c r="A48" s="1"/>
  <c r="A50" s="1"/>
  <c r="A52" s="1"/>
</calcChain>
</file>

<file path=xl/sharedStrings.xml><?xml version="1.0" encoding="utf-8"?>
<sst xmlns="http://schemas.openxmlformats.org/spreadsheetml/2006/main" count="1192" uniqueCount="262">
  <si>
    <t xml:space="preserve"> </t>
  </si>
  <si>
    <t xml:space="preserve">TAURUS MUTUAL FUND </t>
  </si>
  <si>
    <t>UNAUDITED HALF YEARLY  FINANCIAL RESULTS FOR THE PERIOD ENDED March 31, 2018</t>
  </si>
  <si>
    <t>Debt</t>
  </si>
  <si>
    <t>Equity</t>
  </si>
  <si>
    <t>TLF</t>
  </si>
  <si>
    <t>TSTI</t>
  </si>
  <si>
    <t>TUSB</t>
  </si>
  <si>
    <t>TDI</t>
  </si>
  <si>
    <t>TSS</t>
  </si>
  <si>
    <t>TTS</t>
  </si>
  <si>
    <t>TDF</t>
  </si>
  <si>
    <t>TEF</t>
  </si>
  <si>
    <t>TBF</t>
  </si>
  <si>
    <t>TBFS</t>
  </si>
  <si>
    <t>TISF</t>
  </si>
  <si>
    <t>TNI</t>
  </si>
  <si>
    <t>S.No.</t>
  </si>
  <si>
    <t>Particulars</t>
  </si>
  <si>
    <t>Scheme Name</t>
  </si>
  <si>
    <t>Taurus Liquid Fund</t>
  </si>
  <si>
    <t>Taurus Short Term Income Fund</t>
  </si>
  <si>
    <t>Taurus Ultra Short Term Bond Fund</t>
  </si>
  <si>
    <t>Taurus Dynamic Income Fund</t>
  </si>
  <si>
    <t>Taurus Starshare (Multi Cap) Fund</t>
  </si>
  <si>
    <t>Taurus Tax Shield</t>
  </si>
  <si>
    <t>Taurus Discovery (Midcap) Fund</t>
  </si>
  <si>
    <t>Taurus Ethical Fund</t>
  </si>
  <si>
    <t>Taurus Largecap Equity Fund</t>
  </si>
  <si>
    <t>Taurus Banking &amp; Financial Services Fund</t>
  </si>
  <si>
    <t>Taurus Infrastructure Fund</t>
  </si>
  <si>
    <t>Taurus Nifty Index Fund</t>
  </si>
  <si>
    <t>Period</t>
  </si>
  <si>
    <t>01/10/2017 to
31/03/2018</t>
  </si>
  <si>
    <t>Unit Capital at the beginning of the half year period</t>
  </si>
  <si>
    <t>(Rs. In Crores)</t>
  </si>
  <si>
    <t>Unit Capital at the end of the period</t>
  </si>
  <si>
    <t>Reserves &amp; Surplus</t>
  </si>
  <si>
    <t>Total Net Assets at the beginning of the half year period</t>
  </si>
  <si>
    <t>Total Net Assets at the end of the period</t>
  </si>
  <si>
    <t>NAV at the beginning of the half year period</t>
  </si>
  <si>
    <t>(Rs.)</t>
  </si>
  <si>
    <t>RG</t>
  </si>
  <si>
    <t>Regular Plan Growth Option</t>
  </si>
  <si>
    <t>N.A.</t>
  </si>
  <si>
    <t>RD</t>
  </si>
  <si>
    <t>Regular Plan Dividend Option</t>
  </si>
  <si>
    <t>RB</t>
  </si>
  <si>
    <t>Regular Plan Bonus Option ##</t>
  </si>
  <si>
    <t>G</t>
  </si>
  <si>
    <t>Regular Plan Retail Growth Option ##</t>
  </si>
  <si>
    <t>D</t>
  </si>
  <si>
    <t>Regular Plan Retail Daily Dividend Reinvestment Option ##</t>
  </si>
  <si>
    <t>REW</t>
  </si>
  <si>
    <t>Regular Plan Retail Weekly Dividend Reinvestment Option ##</t>
  </si>
  <si>
    <t>IG</t>
  </si>
  <si>
    <t>Regular Plan Institutional Growth Option ##</t>
  </si>
  <si>
    <t>IDD</t>
  </si>
  <si>
    <t>Regular Plan Institutional Daily Dividend Reinvestment Option ##</t>
  </si>
  <si>
    <t>SIG</t>
  </si>
  <si>
    <t>Regular Plan Super Institutional Growth Option</t>
  </si>
  <si>
    <t>SDD</t>
  </si>
  <si>
    <t>Regular Plan Super Institutional Daily Dividend Reinvestment Option</t>
  </si>
  <si>
    <t>SIW</t>
  </si>
  <si>
    <t>Regular Plan Super Institutional Weekly Dividend Reinvestment Option</t>
  </si>
  <si>
    <t>ZG</t>
  </si>
  <si>
    <t>Direct Plan Growth Option</t>
  </si>
  <si>
    <t>ZD</t>
  </si>
  <si>
    <t>Direct Plan Dividend Option</t>
  </si>
  <si>
    <t>ZB</t>
  </si>
  <si>
    <t>Direct Plan Bonus Option ##</t>
  </si>
  <si>
    <t>Direct Plan Super Institutional Growth Option</t>
  </si>
  <si>
    <t>ZDD</t>
  </si>
  <si>
    <t>Direct Plan Super Institutional Daily Dividend Reinvestment Option</t>
  </si>
  <si>
    <t>ZW</t>
  </si>
  <si>
    <t>Direct Plan Super Institutional Weekly Dividend Reinvestment Option</t>
  </si>
  <si>
    <t>UR</t>
  </si>
  <si>
    <t>Unclaimed Redemption and Dividend Plan ~~</t>
  </si>
  <si>
    <t>NAV at the end of the period ++</t>
  </si>
  <si>
    <t>REG</t>
  </si>
  <si>
    <t>RED</t>
  </si>
  <si>
    <t>Dividend paid per unit during the half year</t>
  </si>
  <si>
    <t>Individual</t>
  </si>
  <si>
    <t>Regular Plan Dividend Option - Individual</t>
  </si>
  <si>
    <t>Non Individual</t>
  </si>
  <si>
    <t>Regular Plan Dividend Option - Non Individual</t>
  </si>
  <si>
    <t>Direct Plan Dividend Option - Individual</t>
  </si>
  <si>
    <t>Direct Plan Dividend Option - Non Individual</t>
  </si>
  <si>
    <t>Regular Plan Retail Daily Dividend Reinvestment Option - Individual ##</t>
  </si>
  <si>
    <t>Regular Plan Retail Daily Dividend Reinvestment Option - Non Individual ##</t>
  </si>
  <si>
    <t>Regular Plan Retail Weekly Dividend Reinvestment Option - Individual ##</t>
  </si>
  <si>
    <t>Regular Plan Retail Weekly Dividend Reinvestment Option - Non Individual ##</t>
  </si>
  <si>
    <t>Regular Plan Institutional Daily Dividend Reinvestment Option - Individual ##</t>
  </si>
  <si>
    <t>Regular Plan Institutional Daily Dividend Reinvestment Option - Non Individual ##</t>
  </si>
  <si>
    <t>Regular Plan Super Institutional Daily Dividend Reinvestment Option - Individual</t>
  </si>
  <si>
    <t>Regular Plan Super Institutional Daily Dividend Reinvestment Option - Non Individual</t>
  </si>
  <si>
    <t>Regular Plan Super Institutional Weekly Dividend Reinvestment Option - Individual</t>
  </si>
  <si>
    <t>Regular Plan Super Institutional Weekly Dividend Reinvestment Option - Non Individual</t>
  </si>
  <si>
    <t>Direct Plan Super Institutional Daily Dividend Reinvestment Option - Individual</t>
  </si>
  <si>
    <t>Direct Plan Super Institutional Daily Dividend Reinvestment Option - Non Individual</t>
  </si>
  <si>
    <t>Direct Plan Super Institutional Weekly Dividend Reinvestment Option - Individual</t>
  </si>
  <si>
    <t>Direct Plan Super Institutional Weekly Dividend Reinvestment Option - Non Individual</t>
  </si>
  <si>
    <t>Income</t>
  </si>
  <si>
    <t>Dividend</t>
  </si>
  <si>
    <t>Interest</t>
  </si>
  <si>
    <t>Profit/(Loss) on sale /redemption of investments (other than inter scheme transfer/sale)</t>
  </si>
  <si>
    <t>Profit/(Loss) on inter scheme transfer/sale of investments</t>
  </si>
  <si>
    <t>Other income ^</t>
  </si>
  <si>
    <t>Total Income (5.1 to 5.5)</t>
  </si>
  <si>
    <t>Expenses</t>
  </si>
  <si>
    <r>
      <t>Trustee Fees</t>
    </r>
    <r>
      <rPr>
        <sz val="10"/>
        <color indexed="9"/>
        <rFont val="Arial"/>
        <family val="2"/>
      </rPr>
      <t xml:space="preserve"> #</t>
    </r>
  </si>
  <si>
    <t>(%)</t>
  </si>
  <si>
    <t>Regular</t>
  </si>
  <si>
    <t>Regular Plan</t>
  </si>
  <si>
    <t>Direct</t>
  </si>
  <si>
    <t>Direct Plan</t>
  </si>
  <si>
    <t>Regular Plan Super Institutional</t>
  </si>
  <si>
    <t>Direct Plan Super Institutional</t>
  </si>
  <si>
    <t>Retail</t>
  </si>
  <si>
    <t>Regular Plan Retail ##</t>
  </si>
  <si>
    <t>Institutional</t>
  </si>
  <si>
    <t>Regular Plan Institutional ##</t>
  </si>
  <si>
    <t>Unclaimed</t>
  </si>
  <si>
    <t>Returns during the half year</t>
  </si>
  <si>
    <t>TLF-G</t>
  </si>
  <si>
    <t>TUSB-REG</t>
  </si>
  <si>
    <t>Regular Plan Retail Growth Option</t>
  </si>
  <si>
    <t>TLF-SIG</t>
  </si>
  <si>
    <t>TUSB-SIG</t>
  </si>
  <si>
    <t>TLF-ZG</t>
  </si>
  <si>
    <t>TUSB-ZG</t>
  </si>
  <si>
    <t>Benchmark</t>
  </si>
  <si>
    <t>Compounded Annualised yield in case of schemes in existence for more</t>
  </si>
  <si>
    <t>than 1 year and its comparison with benchmark yield *</t>
  </si>
  <si>
    <t>i)</t>
  </si>
  <si>
    <t>Last 1 year</t>
  </si>
  <si>
    <t>ii)</t>
  </si>
  <si>
    <t>Last 3 Years</t>
  </si>
  <si>
    <t>iii)</t>
  </si>
  <si>
    <t>Last 5 years</t>
  </si>
  <si>
    <t>iv)</t>
  </si>
  <si>
    <t>Since launch of the scheme</t>
  </si>
  <si>
    <t>Date of launch of scheme</t>
  </si>
  <si>
    <t>Date of launch of scheme - Direct Plan</t>
  </si>
  <si>
    <t>Benchmark Index</t>
  </si>
  <si>
    <t>Provision for Doubtful Income/Debts (including overdue debentures)</t>
  </si>
  <si>
    <t>Payments to associate/group companies</t>
  </si>
  <si>
    <t>Investments made in associate/ group companies</t>
  </si>
  <si>
    <t>*</t>
  </si>
  <si>
    <t>Compounded Annualised Yield/Returns are based on the Net Asset Value of Growth Plan of the respective Scheme.</t>
  </si>
  <si>
    <t>Amount less than Rs. 0.005 Crore.</t>
  </si>
  <si>
    <t>##</t>
  </si>
  <si>
    <t>Plan/Option has been discontinued for further subscription</t>
  </si>
  <si>
    <t>^</t>
  </si>
  <si>
    <t>Other income is inclusive of Load Income.</t>
  </si>
  <si>
    <t>~~</t>
  </si>
  <si>
    <t>Plan introducted w.e.f May 25, 2016 for the limited purpose of deploying the unclaimed redemption and dividend amounts into Taurus Liquid Fund. Hence regular investments by investors/Unitholders or switches from existing schemes/plans are not be permitted in this plan.</t>
  </si>
  <si>
    <t>Not Applicable</t>
  </si>
  <si>
    <t>++</t>
  </si>
  <si>
    <t>Average net Assets</t>
  </si>
  <si>
    <t>No Of days</t>
  </si>
  <si>
    <t>Notes to Half Yearly Unaudited Financial Results for the Half Year period ended March 31, 2018:</t>
  </si>
  <si>
    <t>During the half year, there is no change in the accounting policy.</t>
  </si>
  <si>
    <t>During the half year, none of the schemes of the Fund subscribed to any issues lead managed by associate companies or any issue of debt or equity on private placement basis where the sponsor or its associates acted as arranger or manager.</t>
  </si>
  <si>
    <t>During the half year, none of the schemes undertook any underwriting obligations with respect to any issue of any securities of any company.</t>
  </si>
  <si>
    <r>
      <t xml:space="preserve">The details of transactions with associates in terms of Regulation 25(8) of the SEBI (Mutual Fund) Regulations, 1996 is enclosed as </t>
    </r>
    <r>
      <rPr>
        <b/>
        <sz val="11"/>
        <rFont val="Arial"/>
        <family val="2"/>
      </rPr>
      <t>Annexure 1.</t>
    </r>
  </si>
  <si>
    <r>
      <t xml:space="preserve">Investment  by the schemes in companies which have invested more than 5% of the NAV of any scheme of the Fund is enclosed as  </t>
    </r>
    <r>
      <rPr>
        <b/>
        <sz val="11"/>
        <rFont val="Arial"/>
        <family val="2"/>
      </rPr>
      <t>Annexure 2.</t>
    </r>
  </si>
  <si>
    <t>The details of holdings over 25% of NAV in any scheme / plan as on March 31, 2018 are as follows:</t>
  </si>
  <si>
    <t>Scheme</t>
  </si>
  <si>
    <t>No. of unitholders</t>
  </si>
  <si>
    <t>% of holding</t>
  </si>
  <si>
    <t>No brokerage/commission has been paid/payable on subscription of units by the sponsor.</t>
  </si>
  <si>
    <t>None of the schemes of Taurus Mutual Fund have any deferred revenue expenditure.</t>
  </si>
  <si>
    <t>None of the schemes of Taurus Mutual Fund did any borrowings of more than 10% of net assets during the half year period ended on March 31, 2018.</t>
  </si>
  <si>
    <t>None of the schemes of Taurus Mutual Fund declared any bonus during the half year period ended on March 31, 2018.</t>
  </si>
  <si>
    <t>None of the schemes of Taurus Mutual Fund had any investments in foreign securities / ADRs / GDRs during the half year period ended on March 31, 2018.</t>
  </si>
  <si>
    <t>None of the schemes of Taurus Mutual Fund had any investments in repo transactions of corporate debt securities during the half year ended on March 31, 2018.</t>
  </si>
  <si>
    <t>None of the schemes of Taurus Mutual Fund had any investments in credit default swaps during the half year ended on March 31, 2018.</t>
  </si>
  <si>
    <t>The unaudited  financial results for the half year ended March 31, 2018 are available on our website www.taurusmutualfund.com</t>
  </si>
  <si>
    <r>
      <t xml:space="preserve">For </t>
    </r>
    <r>
      <rPr>
        <b/>
        <sz val="11"/>
        <rFont val="Arial"/>
        <family val="2"/>
      </rPr>
      <t>Taurus Investment Trust Company Limited</t>
    </r>
  </si>
  <si>
    <r>
      <t xml:space="preserve">For </t>
    </r>
    <r>
      <rPr>
        <b/>
        <sz val="11"/>
        <rFont val="Arial"/>
        <family val="2"/>
      </rPr>
      <t>Taurus Asset  Management  Company  Limited</t>
    </r>
  </si>
  <si>
    <t>Director                                                 Director</t>
  </si>
  <si>
    <t>Director</t>
  </si>
  <si>
    <t>Place: New Delhi</t>
  </si>
  <si>
    <t>Waqar Naqvi</t>
  </si>
  <si>
    <t>Amarjeet Singh</t>
  </si>
  <si>
    <t xml:space="preserve">Date: </t>
  </si>
  <si>
    <t>Chief Executive Officer</t>
  </si>
  <si>
    <t>Chief Financial Officer</t>
  </si>
  <si>
    <t>Taurus Mutual Fund</t>
  </si>
  <si>
    <t>Details of payments to associate/group companies</t>
  </si>
  <si>
    <t>Annexure 1</t>
  </si>
  <si>
    <t>Brokerage paid to associates/related parties/group companies of Sponsor/AMC for the half year ended March 31, 2018.</t>
  </si>
  <si>
    <t>Name of associate/related parties/group companies of Sponsor/AMC</t>
  </si>
  <si>
    <t>Nature of Association/Nature of relation</t>
  </si>
  <si>
    <t>Period covered</t>
  </si>
  <si>
    <t>Value of transaction (in Rs. Cr. &amp; % of total value of transaction of the fund)</t>
  </si>
  <si>
    <t>Brokerage (Rs. Cr. &amp; % of total brokerage paid by the fund)</t>
  </si>
  <si>
    <t>Rs. Cr.</t>
  </si>
  <si>
    <t>%</t>
  </si>
  <si>
    <t>October 01, 2017 - March 31, 2018</t>
  </si>
  <si>
    <t>NIL</t>
  </si>
  <si>
    <t>April 01, 2017 - September 30, 2017</t>
  </si>
  <si>
    <t>Commission paid to associates/related parties/group companies of sponsor/AMC for the half year ended March 31, 2018.</t>
  </si>
  <si>
    <t>Business Given (Rs. Cr. &amp; % of total business received by the fund)</t>
  </si>
  <si>
    <t>Commission paid(Rs. Cr. &amp; % of total commission paid by the fund)</t>
  </si>
  <si>
    <t>Karvy Brok</t>
  </si>
  <si>
    <t>Dr Note</t>
  </si>
  <si>
    <t>Total</t>
  </si>
  <si>
    <t>TAURUS MUTUAL FUND</t>
  </si>
  <si>
    <t>Disclosure under Regulation 25 (11) of SEBI (Mutual Fund) Regulations, 1996</t>
  </si>
  <si>
    <t>Annexure 2</t>
  </si>
  <si>
    <t>Investments made by the schemes of Taurus Mutual Fund in Companies or their subsidiaries that have invested more than 5% of the net assets of any scheme.</t>
  </si>
  <si>
    <t>Name of the Company</t>
  </si>
  <si>
    <t>Scheme Invested by the Company</t>
  </si>
  <si>
    <t>Investments made by the Schemes of Taurus Mutual Fund in the Company or its subsidiary</t>
  </si>
  <si>
    <t>Aggregate cost of acquisition during the period ended 
March 31, 2018
(Rupees in Lakhs)</t>
  </si>
  <si>
    <t>Outstanding as on March 31, 2018
(Rupees in Lakhs)</t>
  </si>
  <si>
    <t>Aadhar Housing Finance Ltd.</t>
  </si>
  <si>
    <t>CEAT Ltd.</t>
  </si>
  <si>
    <t>All companies transacted herewith are financially sound companies with proven track record. Moreover,the Fund Management team has undertaken detailed research in each of these companies and these companies are part of our investment universe with defined exposure norms. As a result, invesments in all these companies are independent investment decisions and do not relate, in any manner, to their investment in Taurus Mutual Fund's schemes.</t>
  </si>
  <si>
    <t>Taurus Largecap Equity Fund (Earlier known as Taurus Bonanza Fund)</t>
  </si>
  <si>
    <t>Taurus Discovery (Midcap) Fund (Earlier known As Taurus Discovery Fund)</t>
  </si>
  <si>
    <t>Taurus Starshare (Multi Cap) Fund (Earlier known as Taurus Starshare Fund)</t>
  </si>
  <si>
    <t>March 31, 2018 being a non-business day for all schemes, the NAV p.u. have been provided as of March 28, 2018</t>
  </si>
  <si>
    <t>CRISIL Liquid Fund</t>
  </si>
  <si>
    <t>CRISIL Short Term Bond Fund</t>
  </si>
  <si>
    <t>CRISIL Composite Bond Fund</t>
  </si>
  <si>
    <t>S&amp;P BSE 500 TRI</t>
  </si>
  <si>
    <t>S&amp;P BSE 200 TRI</t>
  </si>
  <si>
    <t xml:space="preserve">Nifty Free Float Midcap 100 TRI </t>
  </si>
  <si>
    <t>S&amp;P BSE 500 Shariah TRI</t>
  </si>
  <si>
    <t>S&amp;P BSE 100 TRI</t>
  </si>
  <si>
    <t>S&amp;P BSE Bankex TRI</t>
  </si>
  <si>
    <t>Nifty Infrastructure TRI</t>
  </si>
  <si>
    <t>Nifty 50 TRI</t>
  </si>
  <si>
    <t>TAURUS LIQUID FUND</t>
  </si>
  <si>
    <t>TAURUS SHORT TERM INCOME FUND</t>
  </si>
  <si>
    <t>TAURUS ULTRA SHORT TERM BOND FUND</t>
  </si>
  <si>
    <t>TAURUS DYNAMIC INCOME FUND</t>
  </si>
  <si>
    <t>Book Value of NPAs as on April 01, 2017</t>
  </si>
  <si>
    <t xml:space="preserve">Less: Realised during April to June 2017 </t>
  </si>
  <si>
    <t>Less: Realised through assignment of securities ($)</t>
  </si>
  <si>
    <t>Less: Recovery from AHL (*)</t>
  </si>
  <si>
    <t>Provision for Doubtful Investments during the half year period  (Refer Note 09)</t>
  </si>
  <si>
    <t>April 27, 2018</t>
  </si>
  <si>
    <t xml:space="preserve"> Subsequent to assignment of these securities, book value and provision thereon has been written off from the debt schemes of Taurus Mutual Fund vide approval of Board of Trustees. In terms of agreement, AHL has agreed to pay the balance amount along with interest in a phased manner. The Boards of Trustee and AMC decided that the recovery proceeds including interest payable by AHL will be paid only to those investors who have incurred such losses (i.e. investors who have borne the marked down losses)  and accordingly, the Fund has separately set aside Rs 76.95 crores (^) payable to the affected unitholders. Out of this, the Fund has realised Rs 40.50 crores (*) upto March 31, 2018 which has been distributed to all the affected unitholders. The Fund has communicated its actions and procedures undertaken in the above matter to the SEBI.</t>
  </si>
  <si>
    <t>The debt schemes of Taurus Mutual Fund had invested in Commercial Papers (CPs) amounting to Rs 107 crores of Ballarpur Industries Limited (“BILT”) a group company of Avantha Holding Limited ("AHL") against which full provision was made consequent to default in payment of maturity proceeds during F.Y. 2016-17. The Fund has reversed the provision for the realised amount of Rs. 35 lakhs recieved during April 2017 to June 30, 2017 in Taurus Liquid Fund. On July 18, 2017, an agreement was executed with BILT and AHL where in Rs 29.20 crores ($) excluding interest of Rs 1.45 crores which is booked under interest income was received against assignment of the defaulted CPs which has been allocated to the debt schemes of Taurus Mutual Fund based on the oustanding exposure as on that date.
Accordingly, the Fund has reversed the provision for the realised amount and apportioned the recovery proceeds in the ratio of units outstanding between continuing investors and exited investors during half year ending Sept 30, 2017 in line with methodology approved by the Board of Trustees to protect the interest of investors and based on the legal opinon taken by the Fund.</t>
  </si>
  <si>
    <t>Balance set aside payable to the affected investors on recovery (^)</t>
  </si>
  <si>
    <t>Principal recovery outstanding as on date</t>
  </si>
  <si>
    <t>Total (Rs.)</t>
  </si>
  <si>
    <t xml:space="preserve">Consequent to the deafult of BILT in debt schemes, it was difficult to mobilise funds in the debt schemes. The Asset Under Management (AUM) of debt schemes has therefore fallen significantly. The entire AUM of these schemes at present is being deployed in the overnight money market (CBLO) only. The Board of Trustees, based on the recommendation of Board of Asset Management Company have decided to merge Taurus Ultra Short Term Bond Fund (transferor scheme), Taurus Short Term Income Fund (transferor scheme), Taurus Dynamic Income Fund (transferor scheme) with Taurus Liquid Fund (transferee scheme) with effect from May 03, 2018 (“Effective Date”). Since the proposed merger is equivalent to change in the fundamental attributes of the Transferor Scheme(s), as per Regulation 18(15A) of SEBI (Mutual Funds) Regulations, 1996, unitholders of the Transferor Scheme(s) who are not in agreement with the proposed merger have been given an option to exit i.e. redeem their units or switch to equity scheme of Taurus Mutual Fund available for subscription without payment of exit load between April 03, 2018 to May 02, 2018 (both days inclusive) vide notice cum addendum dated March 26, 2018. 
</t>
  </si>
  <si>
    <t>These results have been taken on record by the Trustees in their meeting held on April 27, 2018.</t>
  </si>
  <si>
    <t>Sd/-</t>
  </si>
  <si>
    <t>K.N. Goyal                                             G.N. Tandon</t>
  </si>
  <si>
    <t>Sd/-                                                          Sd/-</t>
  </si>
  <si>
    <t>M.G. Gupta</t>
  </si>
  <si>
    <t>J.P. Kundra</t>
  </si>
  <si>
    <t>Management Fees (Exclusive of GST)</t>
  </si>
  <si>
    <t>Total Recurring Expenses (including 6.1 and 6.2) (Inclusive of GST on Management Fees)</t>
  </si>
  <si>
    <t xml:space="preserve">Percentage of Management Fees to daily average net assets (annualised) 
(Exclusive of GST) </t>
  </si>
  <si>
    <t xml:space="preserve">Total Recurring expenses as a percentage of daily average net assets (annualised)
(Inclusive of GST on Management Fees) </t>
  </si>
</sst>
</file>

<file path=xl/styles.xml><?xml version="1.0" encoding="utf-8"?>
<styleSheet xmlns="http://schemas.openxmlformats.org/spreadsheetml/2006/main">
  <numFmts count="17">
    <numFmt numFmtId="164" formatCode="_(* #,##0.00_);_(* \(#,##0.00\);_(* &quot;-&quot;??_);_(@_)"/>
    <numFmt numFmtId="165" formatCode="&quot;£&quot;#,##0.00;[Red]\-&quot;£&quot;#,##0.00"/>
    <numFmt numFmtId="166" formatCode="_-* #,##0.00_-;\-* #,##0.00_-;_-* &quot;-&quot;??_-;_-@_-"/>
    <numFmt numFmtId="167" formatCode="_(* #,##0.00_);_(* \(#,##0.00\);_(* \-??_);_(@_)"/>
    <numFmt numFmtId="168" formatCode="_(* #,##0_);_(* \(#,##0\);_(* \-??_);_(@_)"/>
    <numFmt numFmtId="169" formatCode="_(\ #,##0.00_);_(\ \(#,##0.00\);_(\ \-??_);_(@_)"/>
    <numFmt numFmtId="170" formatCode="_(* #,##0.0000_);_(* \(#,##0.0000\);_(* \-??_);_(@_)"/>
    <numFmt numFmtId="171" formatCode="_(* #,##0.00000000_);_(* \(#,##0.00000000\);_(* \-??_);_(@_)"/>
    <numFmt numFmtId="172" formatCode="_(* #,##0.000000_);_(* \(#,##0.000000\);_(* \-??_);_(@_)"/>
    <numFmt numFmtId="173" formatCode="[$£-809]#,##0.00;\-[$£-809]#,##0.00"/>
    <numFmt numFmtId="174" formatCode="_(\ #,##0.00%_);_(\ \(#,##0.00%\);_(* \-??_);_(@_)"/>
    <numFmt numFmtId="175" formatCode="d\ mmm\ yy"/>
    <numFmt numFmtId="176" formatCode="\£"/>
    <numFmt numFmtId="177" formatCode="#,##0.00[$₮-450]"/>
    <numFmt numFmtId="178" formatCode="mm/yy"/>
    <numFmt numFmtId="179" formatCode="#,##0.0000_);\(#,##0.0000\)"/>
    <numFmt numFmtId="180" formatCode="_(* #,##0_);_(* \(#,##0\);_(* &quot;-&quot;??_);_(@_)"/>
  </numFmts>
  <fonts count="37">
    <font>
      <sz val="10"/>
      <name val="Arial"/>
      <family val="2"/>
    </font>
    <font>
      <sz val="11"/>
      <color theme="1"/>
      <name val="Calibri"/>
      <family val="2"/>
      <scheme val="minor"/>
    </font>
    <font>
      <sz val="10"/>
      <name val="Arial"/>
      <family val="2"/>
    </font>
    <font>
      <b/>
      <sz val="11"/>
      <name val="Arial"/>
      <family val="2"/>
    </font>
    <font>
      <sz val="10"/>
      <color theme="0"/>
      <name val="Arial"/>
      <family val="2"/>
    </font>
    <font>
      <b/>
      <sz val="10"/>
      <name val="Arial"/>
      <family val="2"/>
    </font>
    <font>
      <b/>
      <u/>
      <sz val="10"/>
      <name val="Arial"/>
      <family val="2"/>
    </font>
    <font>
      <sz val="10"/>
      <color indexed="9"/>
      <name val="Arial"/>
      <family val="2"/>
    </font>
    <font>
      <sz val="10"/>
      <color theme="1"/>
      <name val="Arial"/>
      <family val="2"/>
    </font>
    <font>
      <b/>
      <sz val="10"/>
      <color theme="1"/>
      <name val="Arial"/>
      <family val="2"/>
    </font>
    <font>
      <sz val="11"/>
      <name val="Arial"/>
      <family val="2"/>
    </font>
    <font>
      <sz val="11"/>
      <color theme="1"/>
      <name val="Arial"/>
      <family val="2"/>
    </font>
    <font>
      <sz val="10"/>
      <color rgb="FFFF0000"/>
      <name val="Arial"/>
      <family val="2"/>
    </font>
    <font>
      <i/>
      <sz val="9"/>
      <name val="Arial"/>
      <family val="2"/>
    </font>
    <font>
      <b/>
      <sz val="9"/>
      <name val="Arial"/>
      <family val="2"/>
    </font>
    <font>
      <sz val="9"/>
      <name val="Arial"/>
      <family val="2"/>
    </font>
    <font>
      <sz val="9"/>
      <color theme="1"/>
      <name val="Arial"/>
      <family val="2"/>
    </font>
    <font>
      <sz val="10"/>
      <name val="Tahoma"/>
      <family val="2"/>
    </font>
    <font>
      <sz val="10"/>
      <name val="Franklin Gothic Book"/>
      <family val="2"/>
    </font>
    <font>
      <b/>
      <sz val="9"/>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26">
    <fill>
      <patternFill patternType="none"/>
    </fill>
    <fill>
      <patternFill patternType="gray125"/>
    </fill>
    <fill>
      <patternFill patternType="solid">
        <fgColor rgb="FFFFC000"/>
        <bgColor indexed="64"/>
      </patternFill>
    </fill>
    <fill>
      <patternFill patternType="solid">
        <fgColor theme="7"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8"/>
      </left>
      <right style="medium">
        <color indexed="8"/>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medium">
        <color indexed="64"/>
      </right>
      <top/>
      <bottom style="thin">
        <color theme="0" tint="-0.24994659260841701"/>
      </bottom>
      <diagonal/>
    </border>
    <border>
      <left style="medium">
        <color indexed="64"/>
      </left>
      <right style="thin">
        <color indexed="64"/>
      </right>
      <top style="thin">
        <color theme="0" tint="-0.24994659260841701"/>
      </top>
      <bottom/>
      <diagonal/>
    </border>
    <border>
      <left style="thin">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72">
    <xf numFmtId="0" fontId="0" fillId="0" borderId="0"/>
    <xf numFmtId="167" fontId="2" fillId="0" borderId="0" applyFill="0" applyBorder="0" applyAlignment="0" applyProtection="0"/>
    <xf numFmtId="9" fontId="2" fillId="0" borderId="0" applyFill="0" applyBorder="0" applyAlignment="0" applyProtection="0"/>
    <xf numFmtId="167" fontId="2" fillId="0" borderId="0" applyFill="0" applyBorder="0" applyAlignment="0" applyProtection="0"/>
    <xf numFmtId="0" fontId="2" fillId="0" borderId="0"/>
    <xf numFmtId="0" fontId="2" fillId="0" borderId="0"/>
    <xf numFmtId="166" fontId="1" fillId="0" borderId="0" applyFont="0" applyFill="0" applyBorder="0" applyAlignment="0" applyProtection="0"/>
    <xf numFmtId="0" fontId="2" fillId="0" borderId="0"/>
    <xf numFmtId="166" fontId="2" fillId="0" borderId="0" applyFont="0" applyFill="0" applyBorder="0" applyAlignment="0" applyProtection="0"/>
    <xf numFmtId="0" fontId="17" fillId="0" borderId="0"/>
    <xf numFmtId="0" fontId="1" fillId="0" borderId="0"/>
    <xf numFmtId="0" fontId="20" fillId="0" borderId="0"/>
    <xf numFmtId="0" fontId="2" fillId="0" borderId="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7"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2" fillId="5" borderId="0" applyNumberFormat="0" applyBorder="0" applyAlignment="0" applyProtection="0"/>
    <xf numFmtId="0" fontId="23" fillId="22" borderId="20" applyNumberFormat="0" applyAlignment="0" applyProtection="0"/>
    <xf numFmtId="0" fontId="24" fillId="23" borderId="21" applyNumberFormat="0" applyAlignment="0" applyProtection="0"/>
    <xf numFmtId="164" fontId="20" fillId="0" borderId="0" applyFont="0" applyFill="0" applyBorder="0" applyAlignment="0" applyProtection="0"/>
    <xf numFmtId="17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9" fontId="2" fillId="0" borderId="0" applyFont="0" applyFill="0" applyBorder="0" applyAlignment="0" applyProtection="0"/>
    <xf numFmtId="0"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0" fontId="25" fillId="0" borderId="0" applyNumberFormat="0" applyFill="0" applyBorder="0" applyAlignment="0" applyProtection="0"/>
    <xf numFmtId="0" fontId="26" fillId="6" borderId="0" applyNumberFormat="0" applyBorder="0" applyAlignment="0" applyProtection="0"/>
    <xf numFmtId="0" fontId="27" fillId="0" borderId="22" applyNumberFormat="0" applyFill="0" applyAlignment="0" applyProtection="0"/>
    <xf numFmtId="0" fontId="28" fillId="0" borderId="23" applyNumberFormat="0" applyFill="0" applyAlignment="0" applyProtection="0"/>
    <xf numFmtId="0" fontId="29" fillId="0" borderId="24" applyNumberFormat="0" applyFill="0" applyAlignment="0" applyProtection="0"/>
    <xf numFmtId="0" fontId="29" fillId="0" borderId="0" applyNumberFormat="0" applyFill="0" applyBorder="0" applyAlignment="0" applyProtection="0"/>
    <xf numFmtId="0" fontId="30" fillId="9" borderId="20" applyNumberFormat="0" applyAlignment="0" applyProtection="0"/>
    <xf numFmtId="0" fontId="31" fillId="0" borderId="25" applyNumberFormat="0" applyFill="0" applyAlignment="0" applyProtection="0"/>
    <xf numFmtId="0" fontId="32" fillId="24" borderId="0" applyNumberFormat="0" applyBorder="0" applyAlignment="0" applyProtection="0"/>
    <xf numFmtId="0" fontId="1" fillId="0" borderId="0"/>
    <xf numFmtId="0" fontId="20" fillId="0" borderId="0"/>
    <xf numFmtId="0" fontId="20" fillId="0" borderId="0"/>
    <xf numFmtId="0" fontId="20" fillId="0" borderId="0"/>
    <xf numFmtId="0" fontId="20" fillId="0" borderId="0"/>
    <xf numFmtId="0" fontId="1" fillId="0" borderId="0"/>
    <xf numFmtId="0" fontId="20" fillId="25" borderId="26" applyNumberFormat="0" applyFont="0" applyAlignment="0" applyProtection="0"/>
    <xf numFmtId="0" fontId="33" fillId="22" borderId="27" applyNumberFormat="0" applyAlignment="0" applyProtection="0"/>
    <xf numFmtId="0" fontId="2" fillId="0" borderId="0"/>
    <xf numFmtId="0" fontId="2" fillId="0" borderId="0"/>
    <xf numFmtId="0" fontId="2" fillId="0" borderId="0"/>
    <xf numFmtId="0" fontId="34" fillId="0" borderId="0" applyNumberFormat="0" applyFill="0" applyBorder="0" applyAlignment="0" applyProtection="0"/>
    <xf numFmtId="0" fontId="35" fillId="0" borderId="28" applyNumberFormat="0" applyFill="0" applyAlignment="0" applyProtection="0"/>
    <xf numFmtId="0" fontId="36" fillId="0" borderId="0" applyNumberFormat="0" applyFill="0" applyBorder="0" applyAlignment="0" applyProtection="0"/>
    <xf numFmtId="0" fontId="2" fillId="0" borderId="0"/>
  </cellStyleXfs>
  <cellXfs count="155">
    <xf numFmtId="0" fontId="0" fillId="0" borderId="0" xfId="0"/>
    <xf numFmtId="0" fontId="0" fillId="0" borderId="0" xfId="0" applyFont="1" applyFill="1" applyBorder="1"/>
    <xf numFmtId="167" fontId="0" fillId="0" borderId="0" xfId="1" applyFont="1" applyFill="1" applyBorder="1" applyAlignment="1" applyProtection="1"/>
    <xf numFmtId="0" fontId="3" fillId="0" borderId="0" xfId="0" applyFont="1" applyFill="1" applyBorder="1"/>
    <xf numFmtId="168" fontId="4" fillId="0" borderId="0" xfId="1" applyNumberFormat="1" applyFont="1" applyFill="1" applyBorder="1" applyAlignment="1" applyProtection="1"/>
    <xf numFmtId="0" fontId="4" fillId="0" borderId="0" xfId="0" applyFont="1" applyFill="1" applyBorder="1"/>
    <xf numFmtId="0" fontId="0" fillId="2" borderId="0" xfId="0" applyFont="1" applyFill="1" applyBorder="1"/>
    <xf numFmtId="168" fontId="0" fillId="2" borderId="0" xfId="1" applyNumberFormat="1" applyFont="1" applyFill="1" applyBorder="1" applyAlignment="1" applyProtection="1"/>
    <xf numFmtId="0" fontId="0" fillId="0" borderId="0" xfId="0" applyFont="1" applyFill="1" applyBorder="1" applyAlignment="1">
      <alignment horizontal="center"/>
    </xf>
    <xf numFmtId="0" fontId="5" fillId="0" borderId="2" xfId="0" applyFont="1" applyFill="1" applyBorder="1" applyAlignment="1">
      <alignment horizontal="center" vertical="top"/>
    </xf>
    <xf numFmtId="167" fontId="5" fillId="0" borderId="2" xfId="1" applyFont="1" applyFill="1" applyBorder="1" applyAlignment="1" applyProtection="1">
      <alignment horizontal="center" vertical="top" wrapText="1"/>
    </xf>
    <xf numFmtId="0" fontId="0" fillId="0" borderId="2" xfId="0" applyFont="1" applyFill="1" applyBorder="1"/>
    <xf numFmtId="169" fontId="2" fillId="0" borderId="2" xfId="1" applyNumberFormat="1" applyFill="1" applyBorder="1" applyAlignment="1" applyProtection="1"/>
    <xf numFmtId="167" fontId="0" fillId="0" borderId="0" xfId="0" applyNumberFormat="1" applyFont="1" applyFill="1" applyBorder="1"/>
    <xf numFmtId="4" fontId="0" fillId="0" borderId="0" xfId="0" applyNumberFormat="1" applyFont="1" applyFill="1" applyBorder="1"/>
    <xf numFmtId="167" fontId="0" fillId="0" borderId="2" xfId="1" applyFont="1" applyFill="1" applyBorder="1" applyAlignment="1" applyProtection="1"/>
    <xf numFmtId="0" fontId="0" fillId="0" borderId="2" xfId="0" applyFill="1" applyBorder="1"/>
    <xf numFmtId="167" fontId="2" fillId="0" borderId="2" xfId="1" applyFill="1" applyBorder="1" applyAlignment="1" applyProtection="1"/>
    <xf numFmtId="170" fontId="0" fillId="0" borderId="2" xfId="1" applyNumberFormat="1" applyFont="1" applyFill="1" applyBorder="1" applyAlignment="1" applyProtection="1">
      <alignment horizontal="right"/>
    </xf>
    <xf numFmtId="170" fontId="2" fillId="0" borderId="2" xfId="1" applyNumberFormat="1" applyFont="1" applyFill="1" applyBorder="1" applyAlignment="1" applyProtection="1">
      <alignment horizontal="right"/>
    </xf>
    <xf numFmtId="167" fontId="0" fillId="0" borderId="2" xfId="1" applyNumberFormat="1" applyFont="1" applyFill="1" applyBorder="1" applyAlignment="1" applyProtection="1">
      <alignment horizontal="right"/>
    </xf>
    <xf numFmtId="167" fontId="2" fillId="0" borderId="2" xfId="1" applyFill="1" applyBorder="1" applyAlignment="1" applyProtection="1">
      <alignment horizontal="right"/>
    </xf>
    <xf numFmtId="0" fontId="0" fillId="0" borderId="2" xfId="0" applyFont="1" applyFill="1" applyBorder="1" applyAlignment="1">
      <alignment wrapText="1"/>
    </xf>
    <xf numFmtId="170" fontId="0" fillId="0" borderId="2" xfId="1" applyNumberFormat="1" applyFont="1" applyFill="1" applyBorder="1" applyAlignment="1" applyProtection="1"/>
    <xf numFmtId="167" fontId="0" fillId="0" borderId="2" xfId="1" applyNumberFormat="1" applyFont="1" applyFill="1" applyBorder="1" applyAlignment="1" applyProtection="1"/>
    <xf numFmtId="171" fontId="0" fillId="0" borderId="2" xfId="1" applyNumberFormat="1" applyFont="1" applyFill="1" applyBorder="1" applyAlignment="1" applyProtection="1">
      <alignment horizontal="right"/>
    </xf>
    <xf numFmtId="171" fontId="2" fillId="0" borderId="2" xfId="1" applyNumberFormat="1" applyFont="1" applyFill="1" applyBorder="1" applyAlignment="1" applyProtection="1">
      <alignment horizontal="right"/>
    </xf>
    <xf numFmtId="172" fontId="0" fillId="0" borderId="0" xfId="0" applyNumberFormat="1" applyFont="1" applyFill="1" applyBorder="1"/>
    <xf numFmtId="0" fontId="0" fillId="0" borderId="2" xfId="0" applyNumberFormat="1" applyBorder="1"/>
    <xf numFmtId="0" fontId="5" fillId="0" borderId="2" xfId="0" applyFont="1" applyFill="1" applyBorder="1"/>
    <xf numFmtId="173" fontId="0" fillId="0" borderId="2" xfId="1" applyNumberFormat="1" applyFont="1" applyFill="1" applyBorder="1" applyAlignment="1" applyProtection="1"/>
    <xf numFmtId="0" fontId="6" fillId="0" borderId="2" xfId="0" applyFont="1" applyFill="1" applyBorder="1"/>
    <xf numFmtId="0" fontId="8" fillId="0" borderId="2" xfId="0" applyFont="1" applyFill="1" applyBorder="1"/>
    <xf numFmtId="10" fontId="0" fillId="0" borderId="2" xfId="2" applyNumberFormat="1" applyFont="1" applyFill="1" applyBorder="1" applyAlignment="1" applyProtection="1"/>
    <xf numFmtId="174" fontId="2" fillId="0" borderId="2" xfId="1" applyNumberFormat="1" applyFill="1" applyBorder="1" applyAlignment="1" applyProtection="1">
      <alignment horizontal="right"/>
    </xf>
    <xf numFmtId="174" fontId="0" fillId="0" borderId="2" xfId="1" applyNumberFormat="1" applyFont="1" applyFill="1" applyBorder="1" applyAlignment="1" applyProtection="1">
      <alignment horizontal="right"/>
    </xf>
    <xf numFmtId="10" fontId="5" fillId="0" borderId="2" xfId="1" applyNumberFormat="1" applyFont="1" applyFill="1" applyBorder="1" applyAlignment="1" applyProtection="1"/>
    <xf numFmtId="167" fontId="0" fillId="0" borderId="2" xfId="1" applyFont="1" applyFill="1" applyBorder="1" applyAlignment="1" applyProtection="1">
      <alignment horizontal="center"/>
    </xf>
    <xf numFmtId="10" fontId="0" fillId="0" borderId="2" xfId="1" applyNumberFormat="1" applyFont="1" applyFill="1" applyBorder="1" applyAlignment="1" applyProtection="1"/>
    <xf numFmtId="0" fontId="0" fillId="0" borderId="2" xfId="0" applyFont="1" applyFill="1" applyBorder="1" applyAlignment="1">
      <alignment horizontal="right"/>
    </xf>
    <xf numFmtId="10" fontId="0" fillId="0" borderId="2" xfId="0" applyNumberFormat="1" applyFont="1" applyFill="1" applyBorder="1"/>
    <xf numFmtId="15" fontId="5" fillId="0" borderId="2" xfId="1" applyNumberFormat="1" applyFont="1" applyFill="1" applyBorder="1" applyAlignment="1" applyProtection="1">
      <alignment horizontal="center"/>
    </xf>
    <xf numFmtId="15" fontId="9" fillId="0" borderId="2" xfId="1" applyNumberFormat="1" applyFont="1" applyFill="1" applyBorder="1" applyAlignment="1" applyProtection="1">
      <alignment horizontal="center"/>
    </xf>
    <xf numFmtId="175" fontId="5" fillId="0" borderId="2" xfId="1" applyNumberFormat="1" applyFont="1" applyFill="1" applyBorder="1" applyAlignment="1" applyProtection="1">
      <alignment horizontal="right"/>
    </xf>
    <xf numFmtId="175" fontId="0" fillId="0" borderId="2" xfId="1" applyNumberFormat="1" applyFont="1" applyFill="1" applyBorder="1" applyAlignment="1" applyProtection="1">
      <alignment horizontal="right"/>
    </xf>
    <xf numFmtId="175" fontId="0" fillId="0" borderId="2" xfId="1" applyNumberFormat="1" applyFont="1" applyFill="1" applyBorder="1" applyAlignment="1" applyProtection="1"/>
    <xf numFmtId="175" fontId="5" fillId="0" borderId="2" xfId="1" applyNumberFormat="1" applyFont="1" applyFill="1" applyBorder="1" applyAlignment="1" applyProtection="1">
      <alignment horizontal="center" wrapText="1"/>
    </xf>
    <xf numFmtId="0" fontId="9" fillId="0" borderId="2" xfId="0" applyFont="1" applyFill="1" applyBorder="1" applyAlignment="1">
      <alignment horizontal="center" wrapText="1"/>
    </xf>
    <xf numFmtId="165" fontId="5" fillId="0" borderId="2" xfId="1" applyNumberFormat="1" applyFont="1" applyFill="1" applyBorder="1" applyAlignment="1" applyProtection="1">
      <alignment horizontal="center" wrapText="1"/>
    </xf>
    <xf numFmtId="0" fontId="8" fillId="0" borderId="0" xfId="0" applyFont="1" applyFill="1" applyBorder="1"/>
    <xf numFmtId="0" fontId="5" fillId="0" borderId="0" xfId="0" applyFont="1" applyFill="1" applyBorder="1" applyAlignment="1">
      <alignment horizontal="right"/>
    </xf>
    <xf numFmtId="176" fontId="0" fillId="0" borderId="0" xfId="0" applyNumberFormat="1" applyFont="1" applyFill="1" applyBorder="1" applyAlignment="1">
      <alignment horizontal="right"/>
    </xf>
    <xf numFmtId="177" fontId="0" fillId="0" borderId="0" xfId="1" applyNumberFormat="1" applyFont="1" applyFill="1" applyBorder="1" applyAlignment="1" applyProtection="1">
      <alignment horizontal="right"/>
    </xf>
    <xf numFmtId="0" fontId="0" fillId="0" borderId="0" xfId="0" applyFill="1" applyBorder="1"/>
    <xf numFmtId="0" fontId="0" fillId="0" borderId="0" xfId="0" applyFont="1" applyFill="1" applyBorder="1" applyAlignment="1">
      <alignment vertical="top" wrapText="1"/>
    </xf>
    <xf numFmtId="0" fontId="0" fillId="0" borderId="0" xfId="0" applyFont="1" applyFill="1" applyBorder="1" applyAlignment="1">
      <alignment horizontal="right"/>
    </xf>
    <xf numFmtId="177" fontId="3" fillId="0" borderId="0" xfId="1" quotePrefix="1" applyNumberFormat="1" applyFont="1" applyFill="1" applyBorder="1" applyAlignment="1" applyProtection="1">
      <alignment horizontal="right" vertical="top"/>
    </xf>
    <xf numFmtId="0" fontId="0" fillId="0" borderId="0" xfId="0" applyFont="1" applyFill="1" applyBorder="1" applyAlignment="1">
      <alignment vertical="top"/>
    </xf>
    <xf numFmtId="0" fontId="0" fillId="3" borderId="4" xfId="0" applyFont="1" applyFill="1" applyBorder="1"/>
    <xf numFmtId="4" fontId="0" fillId="3" borderId="4" xfId="2" applyNumberFormat="1" applyFont="1" applyFill="1" applyBorder="1" applyAlignment="1" applyProtection="1"/>
    <xf numFmtId="0" fontId="0" fillId="3" borderId="0" xfId="0" applyFont="1" applyFill="1" applyBorder="1"/>
    <xf numFmtId="15" fontId="0" fillId="0" borderId="0" xfId="0" applyNumberFormat="1" applyFont="1" applyFill="1" applyBorder="1"/>
    <xf numFmtId="0" fontId="10" fillId="0" borderId="0" xfId="0" applyFont="1" applyFill="1" applyBorder="1" applyAlignment="1">
      <alignment vertical="top"/>
    </xf>
    <xf numFmtId="0" fontId="5" fillId="0" borderId="0" xfId="0" applyFont="1" applyFill="1" applyBorder="1" applyAlignment="1">
      <alignment vertical="top"/>
    </xf>
    <xf numFmtId="167" fontId="10" fillId="0" borderId="0" xfId="3" applyFont="1" applyFill="1" applyBorder="1" applyAlignment="1" applyProtection="1">
      <alignment vertical="top"/>
    </xf>
    <xf numFmtId="0" fontId="3" fillId="0" borderId="0" xfId="0" applyFont="1" applyFill="1" applyBorder="1" applyAlignment="1">
      <alignment vertical="top"/>
    </xf>
    <xf numFmtId="0" fontId="10" fillId="0" borderId="0" xfId="0" applyFont="1" applyFill="1" applyBorder="1" applyAlignment="1">
      <alignment horizontal="left" vertical="top"/>
    </xf>
    <xf numFmtId="0" fontId="3" fillId="0" borderId="5" xfId="0" applyFont="1" applyFill="1" applyBorder="1" applyAlignment="1">
      <alignment horizontal="left" vertical="top"/>
    </xf>
    <xf numFmtId="0" fontId="3" fillId="0" borderId="5" xfId="0" applyFont="1" applyFill="1" applyBorder="1" applyAlignment="1">
      <alignment horizontal="center" vertical="top"/>
    </xf>
    <xf numFmtId="167" fontId="10" fillId="0" borderId="0" xfId="0" applyNumberFormat="1" applyFont="1" applyFill="1" applyBorder="1" applyAlignment="1">
      <alignment horizontal="right" vertical="top"/>
    </xf>
    <xf numFmtId="168" fontId="10" fillId="0" borderId="0" xfId="3" applyNumberFormat="1" applyFont="1" applyFill="1" applyBorder="1" applyAlignment="1" applyProtection="1">
      <alignment horizontal="right" vertical="top"/>
    </xf>
    <xf numFmtId="0" fontId="10" fillId="0" borderId="2" xfId="0" applyFont="1" applyFill="1" applyBorder="1" applyAlignment="1">
      <alignment horizontal="left" vertical="top"/>
    </xf>
    <xf numFmtId="0" fontId="10" fillId="0" borderId="2" xfId="0" applyFont="1" applyFill="1" applyBorder="1" applyAlignment="1">
      <alignment horizontal="center" vertical="top"/>
    </xf>
    <xf numFmtId="4" fontId="10" fillId="0" borderId="2" xfId="0" applyNumberFormat="1" applyFont="1" applyFill="1" applyBorder="1" applyAlignment="1">
      <alignment horizontal="center" vertical="top"/>
    </xf>
    <xf numFmtId="4" fontId="10" fillId="0" borderId="0" xfId="0" applyNumberFormat="1" applyFont="1" applyFill="1" applyBorder="1" applyAlignment="1">
      <alignment vertical="top"/>
    </xf>
    <xf numFmtId="0" fontId="0" fillId="0" borderId="0" xfId="0" applyFont="1" applyFill="1" applyAlignment="1">
      <alignment horizontal="left" vertical="top"/>
    </xf>
    <xf numFmtId="167" fontId="3" fillId="0" borderId="0" xfId="3" applyFont="1" applyFill="1" applyBorder="1" applyAlignment="1" applyProtection="1">
      <alignment vertical="top"/>
    </xf>
    <xf numFmtId="167" fontId="11" fillId="0" borderId="0" xfId="3" applyFont="1" applyFill="1" applyBorder="1" applyAlignment="1" applyProtection="1">
      <alignment vertical="top"/>
    </xf>
    <xf numFmtId="0" fontId="8" fillId="0" borderId="0" xfId="0" applyFont="1" applyFill="1" applyBorder="1" applyAlignment="1">
      <alignment vertical="top"/>
    </xf>
    <xf numFmtId="0" fontId="12" fillId="0" borderId="0" xfId="0" applyFont="1" applyFill="1" applyBorder="1" applyAlignment="1">
      <alignment vertical="top"/>
    </xf>
    <xf numFmtId="0" fontId="0" fillId="0" borderId="0" xfId="0" applyFill="1" applyBorder="1" applyAlignment="1">
      <alignment vertical="top"/>
    </xf>
    <xf numFmtId="167" fontId="0" fillId="0" borderId="0" xfId="3" applyFont="1" applyFill="1" applyBorder="1" applyAlignment="1" applyProtection="1">
      <alignment vertical="top"/>
    </xf>
    <xf numFmtId="0" fontId="0" fillId="0" borderId="0" xfId="0" applyNumberFormat="1" applyFill="1" applyBorder="1" applyAlignment="1">
      <alignment vertical="top"/>
    </xf>
    <xf numFmtId="1" fontId="0" fillId="0" borderId="0" xfId="0" applyNumberFormat="1" applyFont="1" applyFill="1" applyBorder="1" applyAlignment="1">
      <alignment vertical="top"/>
    </xf>
    <xf numFmtId="0" fontId="5" fillId="0" borderId="0" xfId="4" applyFont="1"/>
    <xf numFmtId="0" fontId="2" fillId="0" borderId="0" xfId="4"/>
    <xf numFmtId="0" fontId="5" fillId="0" borderId="0" xfId="4" applyFont="1" applyAlignment="1">
      <alignment horizontal="right"/>
    </xf>
    <xf numFmtId="0" fontId="5" fillId="0" borderId="0" xfId="4" applyFont="1" applyBorder="1"/>
    <xf numFmtId="0" fontId="5" fillId="0" borderId="0" xfId="4" applyFont="1" applyFill="1"/>
    <xf numFmtId="0" fontId="5" fillId="0" borderId="6" xfId="5" applyFont="1" applyBorder="1" applyAlignment="1">
      <alignment horizontal="center" wrapText="1"/>
    </xf>
    <xf numFmtId="0" fontId="0" fillId="0" borderId="6" xfId="4" applyFont="1" applyBorder="1" applyAlignment="1">
      <alignment horizontal="center"/>
    </xf>
    <xf numFmtId="0" fontId="0" fillId="0" borderId="2" xfId="4" applyFont="1" applyBorder="1" applyAlignment="1">
      <alignment horizontal="center"/>
    </xf>
    <xf numFmtId="0" fontId="0" fillId="0" borderId="6" xfId="4" applyFont="1" applyBorder="1" applyAlignment="1">
      <alignment horizontal="left"/>
    </xf>
    <xf numFmtId="0" fontId="0" fillId="0" borderId="6" xfId="4" applyFont="1" applyFill="1" applyBorder="1" applyAlignment="1">
      <alignment horizontal="center"/>
    </xf>
    <xf numFmtId="0" fontId="0" fillId="0" borderId="6" xfId="4" applyFont="1" applyBorder="1"/>
    <xf numFmtId="0" fontId="2" fillId="0" borderId="6" xfId="4" applyFill="1" applyBorder="1" applyAlignment="1">
      <alignment horizontal="center"/>
    </xf>
    <xf numFmtId="4" fontId="2" fillId="0" borderId="6" xfId="4" applyNumberFormat="1" applyBorder="1"/>
    <xf numFmtId="10" fontId="2" fillId="0" borderId="6" xfId="4" applyNumberFormat="1" applyBorder="1"/>
    <xf numFmtId="3" fontId="0" fillId="0" borderId="6" xfId="4" applyNumberFormat="1" applyFont="1" applyBorder="1"/>
    <xf numFmtId="0" fontId="2" fillId="0" borderId="2" xfId="4" applyFont="1" applyBorder="1" applyAlignment="1">
      <alignment horizontal="center"/>
    </xf>
    <xf numFmtId="166" fontId="2" fillId="0" borderId="6" xfId="6" applyFont="1" applyBorder="1" applyAlignment="1">
      <alignment horizontal="center"/>
    </xf>
    <xf numFmtId="166" fontId="0" fillId="0" borderId="6" xfId="6" applyFont="1" applyFill="1" applyBorder="1" applyAlignment="1" applyProtection="1">
      <alignment horizontal="center"/>
    </xf>
    <xf numFmtId="2" fontId="2" fillId="0" borderId="6" xfId="4" applyNumberFormat="1" applyBorder="1" applyAlignment="1">
      <alignment horizontal="center"/>
    </xf>
    <xf numFmtId="10" fontId="0" fillId="0" borderId="6" xfId="2" applyNumberFormat="1" applyFont="1" applyFill="1" applyBorder="1" applyAlignment="1" applyProtection="1">
      <alignment horizontal="center"/>
    </xf>
    <xf numFmtId="0" fontId="0" fillId="0" borderId="0" xfId="4" applyFont="1"/>
    <xf numFmtId="176" fontId="2" fillId="0" borderId="0" xfId="0" applyNumberFormat="1" applyFont="1" applyFill="1" applyBorder="1" applyAlignment="1"/>
    <xf numFmtId="0" fontId="0" fillId="0" borderId="0" xfId="0" applyFill="1" applyBorder="1" applyAlignment="1"/>
    <xf numFmtId="178" fontId="2" fillId="0" borderId="0" xfId="4" applyNumberFormat="1"/>
    <xf numFmtId="178" fontId="0" fillId="0" borderId="0" xfId="4" applyNumberFormat="1" applyFont="1"/>
    <xf numFmtId="0" fontId="13" fillId="0" borderId="0" xfId="7" applyFont="1" applyFill="1"/>
    <xf numFmtId="0" fontId="14" fillId="0" borderId="0" xfId="7" applyFont="1" applyFill="1"/>
    <xf numFmtId="0" fontId="15" fillId="0" borderId="0" xfId="7" applyFont="1" applyFill="1"/>
    <xf numFmtId="166" fontId="15" fillId="0" borderId="0" xfId="8" applyFont="1" applyFill="1"/>
    <xf numFmtId="0" fontId="14" fillId="0" borderId="0" xfId="7" applyFont="1" applyFill="1" applyAlignment="1"/>
    <xf numFmtId="0" fontId="14" fillId="0" borderId="0" xfId="7" applyFont="1" applyFill="1" applyAlignment="1">
      <alignment horizontal="left"/>
    </xf>
    <xf numFmtId="0" fontId="14" fillId="0" borderId="7" xfId="7" applyFont="1" applyFill="1" applyBorder="1" applyAlignment="1">
      <alignment horizontal="center" vertical="center" wrapText="1"/>
    </xf>
    <xf numFmtId="0" fontId="14" fillId="0" borderId="8" xfId="7" applyFont="1" applyFill="1" applyBorder="1" applyAlignment="1">
      <alignment horizontal="center" vertical="center" wrapText="1"/>
    </xf>
    <xf numFmtId="166" fontId="14" fillId="0" borderId="8" xfId="8" applyFont="1" applyFill="1" applyBorder="1" applyAlignment="1">
      <alignment horizontal="center" vertical="center" wrapText="1"/>
    </xf>
    <xf numFmtId="166" fontId="14" fillId="0" borderId="9" xfId="8" applyFont="1" applyFill="1" applyBorder="1" applyAlignment="1">
      <alignment horizontal="center" vertical="center" wrapText="1"/>
    </xf>
    <xf numFmtId="0" fontId="14" fillId="0" borderId="10" xfId="7" applyFont="1" applyFill="1" applyBorder="1" applyAlignment="1">
      <alignment horizontal="center" vertical="center" wrapText="1"/>
    </xf>
    <xf numFmtId="0" fontId="16" fillId="0" borderId="11" xfId="7" applyFont="1" applyFill="1" applyBorder="1" applyAlignment="1">
      <alignment horizontal="left"/>
    </xf>
    <xf numFmtId="0" fontId="14" fillId="0" borderId="12" xfId="7" applyFont="1" applyFill="1" applyBorder="1" applyAlignment="1">
      <alignment horizontal="center" vertical="center" wrapText="1"/>
    </xf>
    <xf numFmtId="166" fontId="14" fillId="0" borderId="12" xfId="8" applyFont="1" applyFill="1" applyBorder="1" applyAlignment="1">
      <alignment horizontal="center" vertical="center" wrapText="1"/>
    </xf>
    <xf numFmtId="166" fontId="14" fillId="0" borderId="13" xfId="8" applyFont="1" applyFill="1" applyBorder="1" applyAlignment="1">
      <alignment horizontal="center" vertical="center" wrapText="1"/>
    </xf>
    <xf numFmtId="0" fontId="16" fillId="0" borderId="14" xfId="7" applyFont="1" applyFill="1" applyBorder="1"/>
    <xf numFmtId="0" fontId="16" fillId="0" borderId="15" xfId="7" applyFont="1" applyFill="1" applyBorder="1" applyAlignment="1">
      <alignment horizontal="left"/>
    </xf>
    <xf numFmtId="0" fontId="16" fillId="0" borderId="15" xfId="7" applyFont="1" applyFill="1" applyBorder="1"/>
    <xf numFmtId="166" fontId="16" fillId="0" borderId="15" xfId="8" applyFont="1" applyFill="1" applyBorder="1"/>
    <xf numFmtId="166" fontId="16" fillId="0" borderId="16" xfId="8" applyFont="1" applyFill="1" applyBorder="1"/>
    <xf numFmtId="0" fontId="16" fillId="0" borderId="0" xfId="7" applyFont="1" applyFill="1"/>
    <xf numFmtId="0" fontId="16" fillId="0" borderId="17" xfId="7" applyFont="1" applyFill="1" applyBorder="1"/>
    <xf numFmtId="0" fontId="16" fillId="0" borderId="18" xfId="7" applyFont="1" applyFill="1" applyBorder="1" applyAlignment="1">
      <alignment horizontal="left"/>
    </xf>
    <xf numFmtId="0" fontId="16" fillId="0" borderId="18" xfId="7" applyFont="1" applyFill="1" applyBorder="1"/>
    <xf numFmtId="166" fontId="16" fillId="0" borderId="18" xfId="8" applyFont="1" applyFill="1" applyBorder="1"/>
    <xf numFmtId="166" fontId="16" fillId="0" borderId="19" xfId="8" applyFont="1" applyFill="1" applyBorder="1"/>
    <xf numFmtId="0" fontId="19" fillId="0" borderId="0" xfId="7" applyFont="1" applyFill="1"/>
    <xf numFmtId="166" fontId="16" fillId="0" borderId="0" xfId="8" applyFont="1" applyFill="1"/>
    <xf numFmtId="0" fontId="10" fillId="0" borderId="0" xfId="0" applyFont="1" applyFill="1" applyBorder="1" applyAlignment="1">
      <alignment horizontal="left" vertical="top"/>
    </xf>
    <xf numFmtId="0" fontId="10" fillId="0" borderId="29" xfId="0" applyFont="1" applyFill="1" applyBorder="1" applyAlignment="1">
      <alignment horizontal="justify" vertical="top" wrapText="1"/>
    </xf>
    <xf numFmtId="0" fontId="3" fillId="0" borderId="29" xfId="0" applyFont="1" applyFill="1" applyBorder="1" applyAlignment="1">
      <alignment horizontal="center" vertical="top" wrapText="1"/>
    </xf>
    <xf numFmtId="180" fontId="10" fillId="0" borderId="30" xfId="42" applyNumberFormat="1" applyFont="1" applyFill="1" applyBorder="1" applyAlignment="1">
      <alignment horizontal="justify" vertical="center" wrapText="1"/>
    </xf>
    <xf numFmtId="180" fontId="10" fillId="0" borderId="29" xfId="0" applyNumberFormat="1" applyFont="1" applyFill="1" applyBorder="1" applyAlignment="1">
      <alignment horizontal="center" vertical="top" wrapText="1"/>
    </xf>
    <xf numFmtId="0" fontId="3" fillId="0" borderId="29" xfId="0" applyFont="1" applyFill="1" applyBorder="1" applyAlignment="1">
      <alignment horizontal="justify" vertical="top" wrapText="1"/>
    </xf>
    <xf numFmtId="0" fontId="10" fillId="0" borderId="0" xfId="0" applyFont="1" applyFill="1" applyBorder="1"/>
    <xf numFmtId="167" fontId="3" fillId="0" borderId="0" xfId="3" applyFont="1" applyFill="1" applyBorder="1" applyAlignment="1" applyProtection="1"/>
    <xf numFmtId="167" fontId="10" fillId="0" borderId="0" xfId="3" applyFont="1" applyFill="1" applyBorder="1" applyAlignment="1" applyProtection="1"/>
    <xf numFmtId="0" fontId="3" fillId="0" borderId="0" xfId="0" quotePrefix="1" applyFont="1" applyFill="1" applyBorder="1" applyAlignment="1">
      <alignment vertical="top"/>
    </xf>
    <xf numFmtId="167" fontId="5" fillId="0" borderId="1" xfId="1" applyFont="1" applyFill="1" applyBorder="1" applyAlignment="1" applyProtection="1">
      <alignment horizontal="center" vertical="top" wrapText="1"/>
    </xf>
    <xf numFmtId="167" fontId="5" fillId="0" borderId="3" xfId="1" applyFont="1" applyFill="1" applyBorder="1" applyAlignment="1" applyProtection="1">
      <alignment horizontal="center" vertical="top" wrapText="1"/>
    </xf>
    <xf numFmtId="0" fontId="10" fillId="0" borderId="0" xfId="0" applyFont="1" applyFill="1" applyBorder="1" applyAlignment="1">
      <alignment horizontal="left" vertical="top"/>
    </xf>
    <xf numFmtId="0" fontId="10" fillId="0" borderId="0" xfId="0" applyFont="1" applyFill="1" applyBorder="1" applyAlignment="1">
      <alignment horizontal="left" vertical="top" wrapText="1"/>
    </xf>
    <xf numFmtId="0" fontId="5" fillId="0" borderId="6" xfId="5" applyFont="1" applyBorder="1" applyAlignment="1">
      <alignment horizontal="center" vertical="top" wrapText="1"/>
    </xf>
    <xf numFmtId="0" fontId="5" fillId="0" borderId="6" xfId="5" applyFont="1" applyBorder="1" applyAlignment="1">
      <alignment horizontal="center" vertical="top"/>
    </xf>
    <xf numFmtId="0" fontId="5" fillId="0" borderId="6" xfId="5" applyFont="1" applyBorder="1" applyAlignment="1">
      <alignment horizontal="center" wrapText="1"/>
    </xf>
    <xf numFmtId="0" fontId="18" fillId="0" borderId="0" xfId="9" applyFont="1" applyFill="1" applyBorder="1" applyAlignment="1">
      <alignment vertical="top" wrapText="1"/>
    </xf>
  </cellXfs>
  <cellStyles count="72">
    <cellStyle name="&#10;386grabber=m" xfId="11"/>
    <cellStyle name="&#10;386grabber=m 2" xfId="12"/>
    <cellStyle name="20% - Accent1 2" xfId="13"/>
    <cellStyle name="20% - Accent2 2" xfId="14"/>
    <cellStyle name="20% - Accent3 2" xfId="15"/>
    <cellStyle name="20% - Accent4 2" xfId="16"/>
    <cellStyle name="20% - Accent5 2" xfId="17"/>
    <cellStyle name="20% - Accent6 2" xfId="18"/>
    <cellStyle name="40% - Accent1 2" xfId="19"/>
    <cellStyle name="40% - Accent2 2" xfId="20"/>
    <cellStyle name="40% - Accent3 2" xfId="21"/>
    <cellStyle name="40% - Accent4 2" xfId="22"/>
    <cellStyle name="40% - Accent5 2" xfId="23"/>
    <cellStyle name="40% - Accent6 2" xfId="24"/>
    <cellStyle name="60% - Accent1 2" xfId="25"/>
    <cellStyle name="60% - Accent2 2" xfId="26"/>
    <cellStyle name="60% - Accent3 2" xfId="27"/>
    <cellStyle name="60% - Accent4 2" xfId="28"/>
    <cellStyle name="60% - Accent5 2" xfId="29"/>
    <cellStyle name="60% - Accent6 2" xfId="30"/>
    <cellStyle name="Accent1 2" xfId="31"/>
    <cellStyle name="Accent2 2" xfId="32"/>
    <cellStyle name="Accent3 2" xfId="33"/>
    <cellStyle name="Accent4 2" xfId="34"/>
    <cellStyle name="Accent5 2" xfId="35"/>
    <cellStyle name="Accent6 2" xfId="36"/>
    <cellStyle name="Bad 2" xfId="37"/>
    <cellStyle name="Calculation 2" xfId="38"/>
    <cellStyle name="Check Cell 2" xfId="39"/>
    <cellStyle name="Comma" xfId="1" builtinId="3"/>
    <cellStyle name="Comma 2" xfId="3"/>
    <cellStyle name="Comma 2 2" xfId="40"/>
    <cellStyle name="Comma 2 2 2" xfId="41"/>
    <cellStyle name="Comma 2 2 2 2" xfId="42"/>
    <cellStyle name="Comma 2 2 2 3" xfId="43"/>
    <cellStyle name="Comma 2 2 3" xfId="44"/>
    <cellStyle name="Comma 2_% OF Mgmt &amp; Recurring Exps" xfId="45"/>
    <cellStyle name="Comma 3" xfId="8"/>
    <cellStyle name="Comma 3 2" xfId="46"/>
    <cellStyle name="Comma 4" xfId="6"/>
    <cellStyle name="Comma 5" xfId="47"/>
    <cellStyle name="Explanatory Text 2" xfId="48"/>
    <cellStyle name="Good 2" xfId="49"/>
    <cellStyle name="Heading 1 2" xfId="50"/>
    <cellStyle name="Heading 2 2" xfId="51"/>
    <cellStyle name="Heading 3 2" xfId="52"/>
    <cellStyle name="Heading 4 2" xfId="53"/>
    <cellStyle name="Input 2" xfId="54"/>
    <cellStyle name="Linked Cell 2" xfId="55"/>
    <cellStyle name="Neutral 2" xfId="56"/>
    <cellStyle name="Normal" xfId="0" builtinId="0"/>
    <cellStyle name="Normal 2" xfId="57"/>
    <cellStyle name="Normal 2 2" xfId="7"/>
    <cellStyle name="Normal 2 3" xfId="58"/>
    <cellStyle name="Normal 3" xfId="59"/>
    <cellStyle name="Normal 3 2" xfId="10"/>
    <cellStyle name="Normal 4" xfId="60"/>
    <cellStyle name="Normal 5" xfId="61"/>
    <cellStyle name="Normal 6" xfId="62"/>
    <cellStyle name="Normal 67" xfId="71"/>
    <cellStyle name="Normal_~4379501" xfId="5"/>
    <cellStyle name="Normal_5 % Report HSBC 300603 finalv1.5" xfId="9"/>
    <cellStyle name="Normal_Half yearly-NEW FORMAT_September 2009" xfId="4"/>
    <cellStyle name="Note 2" xfId="63"/>
    <cellStyle name="Output 2" xfId="64"/>
    <cellStyle name="Percent" xfId="2" builtinId="5"/>
    <cellStyle name="Style 1" xfId="65"/>
    <cellStyle name="Style 1 2" xfId="66"/>
    <cellStyle name="Style 1_New Format for 31.03.12" xfId="67"/>
    <cellStyle name="Title 2" xfId="68"/>
    <cellStyle name="Total 2" xfId="69"/>
    <cellStyle name="Warning Text 2" xfId="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V183"/>
  <sheetViews>
    <sheetView showGridLines="0" tabSelected="1" zoomScale="90" zoomScaleNormal="90" workbookViewId="0">
      <pane xSplit="5" ySplit="5" topLeftCell="M6" activePane="bottomRight" state="frozen"/>
      <selection activeCell="A152" sqref="A152"/>
      <selection pane="topRight" activeCell="A152" sqref="A152"/>
      <selection pane="bottomLeft" activeCell="A152" sqref="A152"/>
      <selection pane="bottomRight" activeCell="D3" sqref="D3"/>
    </sheetView>
  </sheetViews>
  <sheetFormatPr defaultColWidth="9.140625" defaultRowHeight="12.75"/>
  <cols>
    <col min="1" max="1" width="0" style="1" hidden="1" customWidth="1"/>
    <col min="2" max="2" width="13" style="1" hidden="1" customWidth="1"/>
    <col min="3" max="3" width="11.5703125" style="1" customWidth="1"/>
    <col min="4" max="4" width="81.85546875" style="1" customWidth="1"/>
    <col min="5" max="5" width="19.5703125" style="1" customWidth="1"/>
    <col min="6" max="6" width="20.42578125" style="1" customWidth="1"/>
    <col min="7" max="7" width="20.42578125" style="2" customWidth="1"/>
    <col min="8" max="9" width="20.42578125" style="1" customWidth="1"/>
    <col min="10" max="12" width="20.42578125" style="2" customWidth="1"/>
    <col min="13" max="13" width="20.42578125" style="1" customWidth="1"/>
    <col min="14" max="14" width="20.42578125" style="2" customWidth="1"/>
    <col min="15" max="17" width="20.42578125" style="1" customWidth="1"/>
    <col min="18" max="18" width="11" style="1" bestFit="1" customWidth="1"/>
    <col min="19" max="19" width="9.140625" style="1"/>
    <col min="20" max="20" width="16.42578125" style="1" bestFit="1" customWidth="1"/>
    <col min="21" max="21" width="15.42578125" style="1" bestFit="1" customWidth="1"/>
    <col min="22" max="16384" width="9.140625" style="1"/>
  </cols>
  <sheetData>
    <row r="1" spans="1:22">
      <c r="F1" s="2"/>
      <c r="H1" s="2"/>
      <c r="M1" s="2"/>
      <c r="N1" s="2" t="s">
        <v>0</v>
      </c>
      <c r="P1" s="2"/>
      <c r="Q1" s="2"/>
    </row>
    <row r="2" spans="1:22" ht="15">
      <c r="D2" s="3" t="s">
        <v>1</v>
      </c>
      <c r="F2" s="2"/>
      <c r="H2" s="2"/>
      <c r="M2" s="2"/>
      <c r="P2" s="2"/>
      <c r="Q2" s="2"/>
    </row>
    <row r="3" spans="1:22" ht="15">
      <c r="D3" s="3" t="s">
        <v>2</v>
      </c>
      <c r="F3" s="4" t="s">
        <v>3</v>
      </c>
      <c r="G3" s="4" t="s">
        <v>3</v>
      </c>
      <c r="H3" s="4" t="s">
        <v>3</v>
      </c>
      <c r="I3" s="5" t="s">
        <v>3</v>
      </c>
      <c r="J3" s="4" t="s">
        <v>4</v>
      </c>
      <c r="K3" s="4" t="s">
        <v>4</v>
      </c>
      <c r="L3" s="4" t="s">
        <v>4</v>
      </c>
      <c r="M3" s="4" t="s">
        <v>4</v>
      </c>
      <c r="N3" s="4" t="s">
        <v>4</v>
      </c>
      <c r="O3" s="4" t="s">
        <v>4</v>
      </c>
      <c r="P3" s="4" t="s">
        <v>4</v>
      </c>
      <c r="Q3" s="4" t="s">
        <v>4</v>
      </c>
    </row>
    <row r="4" spans="1:22" s="6" customFormat="1" hidden="1">
      <c r="F4" s="7" t="s">
        <v>5</v>
      </c>
      <c r="G4" s="7" t="s">
        <v>6</v>
      </c>
      <c r="H4" s="7" t="s">
        <v>7</v>
      </c>
      <c r="I4" s="6" t="s">
        <v>8</v>
      </c>
      <c r="J4" s="7" t="s">
        <v>9</v>
      </c>
      <c r="K4" s="7" t="s">
        <v>10</v>
      </c>
      <c r="L4" s="7" t="s">
        <v>11</v>
      </c>
      <c r="M4" s="7" t="s">
        <v>12</v>
      </c>
      <c r="N4" s="7" t="s">
        <v>13</v>
      </c>
      <c r="O4" s="6" t="s">
        <v>14</v>
      </c>
      <c r="P4" s="7" t="s">
        <v>15</v>
      </c>
      <c r="Q4" s="7" t="s">
        <v>16</v>
      </c>
    </row>
    <row r="5" spans="1:22" s="8" customFormat="1" ht="54.75" customHeight="1">
      <c r="C5" s="147" t="s">
        <v>17</v>
      </c>
      <c r="D5" s="147" t="s">
        <v>18</v>
      </c>
      <c r="E5" s="9" t="s">
        <v>19</v>
      </c>
      <c r="F5" s="10" t="s">
        <v>20</v>
      </c>
      <c r="G5" s="10" t="s">
        <v>21</v>
      </c>
      <c r="H5" s="10" t="s">
        <v>22</v>
      </c>
      <c r="I5" s="10" t="s">
        <v>23</v>
      </c>
      <c r="J5" s="10" t="s">
        <v>223</v>
      </c>
      <c r="K5" s="10" t="s">
        <v>25</v>
      </c>
      <c r="L5" s="10" t="s">
        <v>222</v>
      </c>
      <c r="M5" s="10" t="s">
        <v>27</v>
      </c>
      <c r="N5" s="10" t="s">
        <v>221</v>
      </c>
      <c r="O5" s="10" t="s">
        <v>29</v>
      </c>
      <c r="P5" s="10" t="s">
        <v>30</v>
      </c>
      <c r="Q5" s="10" t="s">
        <v>31</v>
      </c>
    </row>
    <row r="6" spans="1:22" s="8" customFormat="1" ht="25.5">
      <c r="C6" s="148"/>
      <c r="D6" s="148"/>
      <c r="E6" s="9" t="s">
        <v>32</v>
      </c>
      <c r="F6" s="10" t="s">
        <v>33</v>
      </c>
      <c r="G6" s="10" t="s">
        <v>33</v>
      </c>
      <c r="H6" s="10" t="s">
        <v>33</v>
      </c>
      <c r="I6" s="10" t="s">
        <v>33</v>
      </c>
      <c r="J6" s="10" t="s">
        <v>33</v>
      </c>
      <c r="K6" s="10" t="s">
        <v>33</v>
      </c>
      <c r="L6" s="10" t="s">
        <v>33</v>
      </c>
      <c r="M6" s="10" t="s">
        <v>33</v>
      </c>
      <c r="N6" s="10" t="s">
        <v>33</v>
      </c>
      <c r="O6" s="10" t="s">
        <v>33</v>
      </c>
      <c r="P6" s="10" t="s">
        <v>33</v>
      </c>
      <c r="Q6" s="10" t="s">
        <v>33</v>
      </c>
    </row>
    <row r="7" spans="1:22">
      <c r="C7" s="11">
        <v>1.1000000000000001</v>
      </c>
      <c r="D7" s="11" t="s">
        <v>34</v>
      </c>
      <c r="E7" s="11" t="s">
        <v>35</v>
      </c>
      <c r="F7" s="12">
        <v>19.978351199999999</v>
      </c>
      <c r="G7" s="12">
        <v>10.066206899999999</v>
      </c>
      <c r="H7" s="12">
        <v>9.4791498999999995</v>
      </c>
      <c r="I7" s="12">
        <v>2.7002971100000002</v>
      </c>
      <c r="J7" s="12">
        <v>19.886006773999998</v>
      </c>
      <c r="K7" s="12">
        <v>11.105429140999998</v>
      </c>
      <c r="L7" s="12">
        <v>11.178707693</v>
      </c>
      <c r="M7" s="12">
        <v>6.477882674</v>
      </c>
      <c r="N7" s="12">
        <v>22.716573922999999</v>
      </c>
      <c r="O7" s="12">
        <v>2.9653773070000002</v>
      </c>
      <c r="P7" s="12">
        <v>2.142878804</v>
      </c>
      <c r="Q7" s="12">
        <v>0.20610899099999999</v>
      </c>
    </row>
    <row r="8" spans="1:22">
      <c r="C8" s="11">
        <v>1.2</v>
      </c>
      <c r="D8" s="11" t="s">
        <v>36</v>
      </c>
      <c r="E8" s="11" t="s">
        <v>35</v>
      </c>
      <c r="F8" s="12">
        <v>4.9629076999999997</v>
      </c>
      <c r="G8" s="12">
        <v>7.8293780999999996</v>
      </c>
      <c r="H8" s="12">
        <v>6.5619392999999997</v>
      </c>
      <c r="I8" s="12">
        <v>2.2092802589999998</v>
      </c>
      <c r="J8" s="12">
        <v>19.592104008000003</v>
      </c>
      <c r="K8" s="12">
        <v>9.9274504029999999</v>
      </c>
      <c r="L8" s="12">
        <v>11.376757635999999</v>
      </c>
      <c r="M8" s="12">
        <v>6.2396302989999999</v>
      </c>
      <c r="N8" s="12">
        <v>7.6991576049999999</v>
      </c>
      <c r="O8" s="12">
        <v>2.6269889900000001</v>
      </c>
      <c r="P8" s="12">
        <v>2.0873787270000004</v>
      </c>
      <c r="Q8" s="12">
        <v>14.007359051000002</v>
      </c>
      <c r="S8" s="13"/>
      <c r="T8" s="14"/>
      <c r="U8" s="14"/>
      <c r="V8" s="14"/>
    </row>
    <row r="9" spans="1:22">
      <c r="C9" s="11"/>
      <c r="D9" s="11"/>
      <c r="E9" s="11"/>
      <c r="F9" s="12"/>
      <c r="G9" s="12"/>
      <c r="H9" s="12"/>
      <c r="I9" s="12"/>
      <c r="J9" s="12"/>
      <c r="K9" s="12"/>
      <c r="L9" s="12"/>
      <c r="M9" s="12"/>
      <c r="N9" s="12"/>
      <c r="O9" s="12"/>
      <c r="P9" s="12"/>
      <c r="Q9" s="12"/>
    </row>
    <row r="10" spans="1:22">
      <c r="C10" s="11">
        <v>2</v>
      </c>
      <c r="D10" s="11" t="s">
        <v>37</v>
      </c>
      <c r="E10" s="11" t="s">
        <v>35</v>
      </c>
      <c r="F10" s="12">
        <f t="shared" ref="F10:Q10" si="0">+F13-F8</f>
        <v>3.0128197749999988</v>
      </c>
      <c r="G10" s="12">
        <f>+G13-G8</f>
        <v>12.832595889999997</v>
      </c>
      <c r="H10" s="12">
        <f t="shared" si="0"/>
        <v>4.9927211040000001</v>
      </c>
      <c r="I10" s="12">
        <f>+I13-I8</f>
        <v>0.74540776600000003</v>
      </c>
      <c r="J10" s="12">
        <f t="shared" si="0"/>
        <v>192.13001417000001</v>
      </c>
      <c r="K10" s="12">
        <f t="shared" si="0"/>
        <v>40.918546010999997</v>
      </c>
      <c r="L10" s="12">
        <f>+L13-L8</f>
        <v>39.062824895999995</v>
      </c>
      <c r="M10" s="12">
        <f>+M13-M8</f>
        <v>20.809138327999996</v>
      </c>
      <c r="N10" s="12">
        <f t="shared" si="0"/>
        <v>29.071575876999997</v>
      </c>
      <c r="O10" s="12">
        <f t="shared" si="0"/>
        <v>2.9239905059999991</v>
      </c>
      <c r="P10" s="12">
        <f t="shared" si="0"/>
        <v>3.092148962</v>
      </c>
      <c r="Q10" s="12">
        <f t="shared" si="0"/>
        <v>2.9510650009999999</v>
      </c>
    </row>
    <row r="11" spans="1:22">
      <c r="C11" s="11"/>
      <c r="D11" s="11"/>
      <c r="E11" s="11"/>
      <c r="F11" s="12"/>
      <c r="G11" s="12"/>
      <c r="H11" s="12"/>
      <c r="I11" s="12"/>
      <c r="J11" s="12"/>
      <c r="K11" s="12"/>
      <c r="L11" s="12"/>
      <c r="M11" s="12"/>
      <c r="N11" s="12"/>
      <c r="O11" s="12"/>
      <c r="P11" s="12"/>
      <c r="Q11" s="12"/>
    </row>
    <row r="12" spans="1:22">
      <c r="C12" s="11">
        <v>3.1</v>
      </c>
      <c r="D12" s="11" t="s">
        <v>38</v>
      </c>
      <c r="E12" s="11" t="s">
        <v>35</v>
      </c>
      <c r="F12" s="12">
        <v>33.477648603999995</v>
      </c>
      <c r="G12" s="12">
        <v>25.894193651999998</v>
      </c>
      <c r="H12" s="12">
        <v>16.586430135000001</v>
      </c>
      <c r="I12" s="12">
        <v>3.6096474540000001</v>
      </c>
      <c r="J12" s="12">
        <v>215.84830114299993</v>
      </c>
      <c r="K12" s="12">
        <v>52.321207766999997</v>
      </c>
      <c r="L12" s="12">
        <v>45.994196991999999</v>
      </c>
      <c r="M12" s="12">
        <v>25.957379470000006</v>
      </c>
      <c r="N12" s="12">
        <v>113.10626706199999</v>
      </c>
      <c r="O12" s="12">
        <v>6.2246732690000002</v>
      </c>
      <c r="P12" s="12">
        <v>4.95747144</v>
      </c>
      <c r="Q12" s="12">
        <v>0.37415059499999997</v>
      </c>
    </row>
    <row r="13" spans="1:22">
      <c r="C13" s="11">
        <v>3.2</v>
      </c>
      <c r="D13" s="11" t="s">
        <v>39</v>
      </c>
      <c r="E13" s="11" t="s">
        <v>35</v>
      </c>
      <c r="F13" s="12">
        <v>7.9757274749999985</v>
      </c>
      <c r="G13" s="12">
        <v>20.661973989999996</v>
      </c>
      <c r="H13" s="12">
        <v>11.554660404</v>
      </c>
      <c r="I13" s="12">
        <v>2.9546880249999998</v>
      </c>
      <c r="J13" s="12">
        <v>211.72211817800002</v>
      </c>
      <c r="K13" s="12">
        <v>50.845996413999998</v>
      </c>
      <c r="L13" s="12">
        <v>50.439582531999996</v>
      </c>
      <c r="M13" s="12">
        <v>27.048768626999998</v>
      </c>
      <c r="N13" s="12">
        <v>36.770733481999997</v>
      </c>
      <c r="O13" s="12">
        <v>5.5509794959999992</v>
      </c>
      <c r="P13" s="12">
        <v>5.1795276890000004</v>
      </c>
      <c r="Q13" s="12">
        <v>16.958424052000002</v>
      </c>
      <c r="S13" s="13"/>
      <c r="T13" s="14"/>
      <c r="U13" s="14"/>
      <c r="V13" s="14"/>
    </row>
    <row r="14" spans="1:22">
      <c r="C14" s="11"/>
      <c r="D14" s="11"/>
      <c r="E14" s="11"/>
      <c r="F14" s="15"/>
      <c r="G14" s="15"/>
      <c r="H14" s="15"/>
      <c r="I14" s="15"/>
      <c r="J14" s="15"/>
      <c r="K14" s="15"/>
      <c r="L14" s="15"/>
      <c r="M14" s="15"/>
      <c r="N14" s="15"/>
      <c r="O14" s="15"/>
      <c r="P14" s="15"/>
      <c r="Q14" s="15"/>
    </row>
    <row r="15" spans="1:22">
      <c r="C15" s="11">
        <v>4.0999999999999996</v>
      </c>
      <c r="D15" s="16" t="s">
        <v>40</v>
      </c>
      <c r="E15" s="11" t="s">
        <v>41</v>
      </c>
      <c r="F15" s="15" t="s">
        <v>0</v>
      </c>
      <c r="G15" s="15"/>
      <c r="H15" s="15"/>
      <c r="I15" s="15"/>
      <c r="J15" s="15"/>
      <c r="K15" s="15"/>
      <c r="L15" s="15"/>
      <c r="M15" s="15"/>
      <c r="N15" s="15"/>
      <c r="O15" s="15"/>
      <c r="P15" s="17" t="s">
        <v>0</v>
      </c>
      <c r="Q15" s="15"/>
    </row>
    <row r="16" spans="1:22">
      <c r="A16" s="1" t="s">
        <v>42</v>
      </c>
      <c r="C16" s="11"/>
      <c r="D16" s="11" t="s">
        <v>43</v>
      </c>
      <c r="E16" s="11"/>
      <c r="F16" s="18" t="s">
        <v>44</v>
      </c>
      <c r="G16" s="18">
        <v>2689.9344000000001</v>
      </c>
      <c r="H16" s="19" t="s">
        <v>44</v>
      </c>
      <c r="I16" s="18">
        <v>14.624700000000001</v>
      </c>
      <c r="J16" s="20">
        <v>109.81</v>
      </c>
      <c r="K16" s="20">
        <v>69.16</v>
      </c>
      <c r="L16" s="20">
        <v>41.37</v>
      </c>
      <c r="M16" s="20">
        <v>44.73</v>
      </c>
      <c r="N16" s="20">
        <v>71.03</v>
      </c>
      <c r="O16" s="20">
        <v>21.54</v>
      </c>
      <c r="P16" s="21">
        <v>23.51</v>
      </c>
      <c r="Q16" s="18">
        <v>18.0122</v>
      </c>
    </row>
    <row r="17" spans="1:17">
      <c r="A17" s="1" t="s">
        <v>45</v>
      </c>
      <c r="C17" s="11"/>
      <c r="D17" s="11" t="s">
        <v>46</v>
      </c>
      <c r="E17" s="11"/>
      <c r="F17" s="18" t="s">
        <v>44</v>
      </c>
      <c r="G17" s="18">
        <v>1451.3621000000001</v>
      </c>
      <c r="H17" s="19" t="s">
        <v>44</v>
      </c>
      <c r="I17" s="18">
        <v>9.7109000000000005</v>
      </c>
      <c r="J17" s="20">
        <v>73</v>
      </c>
      <c r="K17" s="20">
        <v>32.4</v>
      </c>
      <c r="L17" s="20">
        <v>36.86</v>
      </c>
      <c r="M17" s="20">
        <v>30.22</v>
      </c>
      <c r="N17" s="20">
        <v>45.48</v>
      </c>
      <c r="O17" s="20">
        <v>19.27</v>
      </c>
      <c r="P17" s="21">
        <v>22.12</v>
      </c>
      <c r="Q17" s="18">
        <v>18.0122</v>
      </c>
    </row>
    <row r="18" spans="1:17">
      <c r="A18" s="1" t="s">
        <v>47</v>
      </c>
      <c r="C18" s="11"/>
      <c r="D18" s="11" t="s">
        <v>48</v>
      </c>
      <c r="E18" s="11"/>
      <c r="F18" s="18" t="s">
        <v>44</v>
      </c>
      <c r="G18" s="18" t="s">
        <v>44</v>
      </c>
      <c r="H18" s="19" t="s">
        <v>44</v>
      </c>
      <c r="I18" s="18" t="s">
        <v>44</v>
      </c>
      <c r="J18" s="20" t="s">
        <v>44</v>
      </c>
      <c r="K18" s="20" t="s">
        <v>44</v>
      </c>
      <c r="L18" s="20" t="s">
        <v>44</v>
      </c>
      <c r="M18" s="20">
        <v>44.72</v>
      </c>
      <c r="N18" s="20" t="s">
        <v>44</v>
      </c>
      <c r="O18" s="20" t="s">
        <v>44</v>
      </c>
      <c r="P18" s="21" t="s">
        <v>44</v>
      </c>
      <c r="Q18" s="18" t="s">
        <v>44</v>
      </c>
    </row>
    <row r="19" spans="1:17">
      <c r="A19" s="1" t="s">
        <v>49</v>
      </c>
      <c r="C19" s="11"/>
      <c r="D19" s="11" t="s">
        <v>50</v>
      </c>
      <c r="E19" s="11"/>
      <c r="F19" s="18">
        <v>2010.6573000000001</v>
      </c>
      <c r="G19" s="18" t="s">
        <v>44</v>
      </c>
      <c r="H19" s="19">
        <v>1773.9993999999999</v>
      </c>
      <c r="I19" s="18" t="s">
        <v>44</v>
      </c>
      <c r="J19" s="20" t="s">
        <v>44</v>
      </c>
      <c r="K19" s="20" t="s">
        <v>44</v>
      </c>
      <c r="L19" s="20" t="s">
        <v>44</v>
      </c>
      <c r="M19" s="20" t="s">
        <v>44</v>
      </c>
      <c r="N19" s="20" t="s">
        <v>44</v>
      </c>
      <c r="O19" s="20" t="s">
        <v>44</v>
      </c>
      <c r="P19" s="21" t="s">
        <v>44</v>
      </c>
      <c r="Q19" s="18" t="s">
        <v>44</v>
      </c>
    </row>
    <row r="20" spans="1:17">
      <c r="A20" s="1" t="s">
        <v>51</v>
      </c>
      <c r="C20" s="11"/>
      <c r="D20" s="11" t="s">
        <v>52</v>
      </c>
      <c r="E20" s="11"/>
      <c r="F20" s="18">
        <v>981.03880000000004</v>
      </c>
      <c r="G20" s="18" t="s">
        <v>44</v>
      </c>
      <c r="H20" s="19">
        <v>947.3501</v>
      </c>
      <c r="I20" s="18" t="s">
        <v>44</v>
      </c>
      <c r="J20" s="20" t="s">
        <v>44</v>
      </c>
      <c r="K20" s="20" t="s">
        <v>44</v>
      </c>
      <c r="L20" s="20" t="s">
        <v>44</v>
      </c>
      <c r="M20" s="20" t="s">
        <v>44</v>
      </c>
      <c r="N20" s="20" t="s">
        <v>44</v>
      </c>
      <c r="O20" s="20" t="s">
        <v>44</v>
      </c>
      <c r="P20" s="21" t="s">
        <v>44</v>
      </c>
      <c r="Q20" s="18" t="s">
        <v>44</v>
      </c>
    </row>
    <row r="21" spans="1:17">
      <c r="A21" s="1" t="s">
        <v>53</v>
      </c>
      <c r="C21" s="11"/>
      <c r="D21" s="11" t="s">
        <v>54</v>
      </c>
      <c r="E21" s="11"/>
      <c r="F21" s="18" t="s">
        <v>44</v>
      </c>
      <c r="G21" s="18" t="s">
        <v>44</v>
      </c>
      <c r="H21" s="19">
        <v>947.95989999999995</v>
      </c>
      <c r="I21" s="18" t="s">
        <v>44</v>
      </c>
      <c r="J21" s="20" t="s">
        <v>44</v>
      </c>
      <c r="K21" s="20" t="s">
        <v>44</v>
      </c>
      <c r="L21" s="20" t="s">
        <v>44</v>
      </c>
      <c r="M21" s="20" t="s">
        <v>44</v>
      </c>
      <c r="N21" s="20" t="s">
        <v>44</v>
      </c>
      <c r="O21" s="20" t="s">
        <v>44</v>
      </c>
      <c r="P21" s="21" t="s">
        <v>44</v>
      </c>
      <c r="Q21" s="18" t="s">
        <v>44</v>
      </c>
    </row>
    <row r="22" spans="1:17">
      <c r="A22" s="1" t="s">
        <v>55</v>
      </c>
      <c r="C22" s="11"/>
      <c r="D22" s="11" t="s">
        <v>56</v>
      </c>
      <c r="E22" s="11"/>
      <c r="F22" s="18">
        <v>1738.2723000000001</v>
      </c>
      <c r="G22" s="18" t="s">
        <v>44</v>
      </c>
      <c r="H22" s="19" t="s">
        <v>44</v>
      </c>
      <c r="I22" s="18" t="s">
        <v>44</v>
      </c>
      <c r="J22" s="20" t="s">
        <v>44</v>
      </c>
      <c r="K22" s="20" t="s">
        <v>44</v>
      </c>
      <c r="L22" s="20" t="s">
        <v>44</v>
      </c>
      <c r="M22" s="20" t="s">
        <v>44</v>
      </c>
      <c r="N22" s="20" t="s">
        <v>44</v>
      </c>
      <c r="O22" s="20" t="s">
        <v>44</v>
      </c>
      <c r="P22" s="21" t="s">
        <v>44</v>
      </c>
      <c r="Q22" s="18" t="s">
        <v>44</v>
      </c>
    </row>
    <row r="23" spans="1:17">
      <c r="A23" s="1" t="s">
        <v>57</v>
      </c>
      <c r="C23" s="11"/>
      <c r="D23" s="11" t="s">
        <v>58</v>
      </c>
      <c r="E23" s="11"/>
      <c r="F23" s="18" t="s">
        <v>44</v>
      </c>
      <c r="G23" s="18" t="s">
        <v>44</v>
      </c>
      <c r="H23" s="19" t="s">
        <v>44</v>
      </c>
      <c r="I23" s="18" t="s">
        <v>44</v>
      </c>
      <c r="J23" s="20" t="s">
        <v>44</v>
      </c>
      <c r="K23" s="20" t="s">
        <v>44</v>
      </c>
      <c r="L23" s="20" t="s">
        <v>44</v>
      </c>
      <c r="M23" s="20" t="s">
        <v>44</v>
      </c>
      <c r="N23" s="20" t="s">
        <v>44</v>
      </c>
      <c r="O23" s="20" t="s">
        <v>44</v>
      </c>
      <c r="P23" s="21" t="s">
        <v>44</v>
      </c>
      <c r="Q23" s="18" t="s">
        <v>44</v>
      </c>
    </row>
    <row r="24" spans="1:17">
      <c r="A24" s="1" t="s">
        <v>59</v>
      </c>
      <c r="C24" s="11"/>
      <c r="D24" s="11" t="s">
        <v>60</v>
      </c>
      <c r="E24" s="11"/>
      <c r="F24" s="18">
        <v>1713.9350999999999</v>
      </c>
      <c r="G24" s="18" t="s">
        <v>44</v>
      </c>
      <c r="H24" s="19">
        <v>1841.6316999999999</v>
      </c>
      <c r="I24" s="18" t="s">
        <v>44</v>
      </c>
      <c r="J24" s="20" t="s">
        <v>44</v>
      </c>
      <c r="K24" s="20" t="s">
        <v>44</v>
      </c>
      <c r="L24" s="20" t="s">
        <v>44</v>
      </c>
      <c r="M24" s="20" t="s">
        <v>44</v>
      </c>
      <c r="N24" s="20" t="s">
        <v>44</v>
      </c>
      <c r="O24" s="20" t="s">
        <v>44</v>
      </c>
      <c r="P24" s="21" t="s">
        <v>44</v>
      </c>
      <c r="Q24" s="18" t="s">
        <v>44</v>
      </c>
    </row>
    <row r="25" spans="1:17">
      <c r="A25" s="1" t="s">
        <v>61</v>
      </c>
      <c r="C25" s="11"/>
      <c r="D25" s="11" t="s">
        <v>62</v>
      </c>
      <c r="E25" s="11"/>
      <c r="F25" s="18">
        <v>981.57079999999996</v>
      </c>
      <c r="G25" s="18" t="s">
        <v>44</v>
      </c>
      <c r="H25" s="19">
        <v>945.38260000000002</v>
      </c>
      <c r="I25" s="18" t="s">
        <v>44</v>
      </c>
      <c r="J25" s="20" t="s">
        <v>44</v>
      </c>
      <c r="K25" s="20" t="s">
        <v>44</v>
      </c>
      <c r="L25" s="20" t="s">
        <v>44</v>
      </c>
      <c r="M25" s="20" t="s">
        <v>44</v>
      </c>
      <c r="N25" s="20" t="s">
        <v>44</v>
      </c>
      <c r="O25" s="20" t="s">
        <v>44</v>
      </c>
      <c r="P25" s="21" t="s">
        <v>44</v>
      </c>
      <c r="Q25" s="18" t="s">
        <v>44</v>
      </c>
    </row>
    <row r="26" spans="1:17">
      <c r="A26" s="1" t="s">
        <v>63</v>
      </c>
      <c r="C26" s="11"/>
      <c r="D26" s="11" t="s">
        <v>64</v>
      </c>
      <c r="E26" s="11"/>
      <c r="F26" s="18">
        <v>981.94600000000003</v>
      </c>
      <c r="G26" s="18" t="s">
        <v>44</v>
      </c>
      <c r="H26" s="19">
        <v>946.32259999999997</v>
      </c>
      <c r="I26" s="18" t="s">
        <v>44</v>
      </c>
      <c r="J26" s="20" t="s">
        <v>44</v>
      </c>
      <c r="K26" s="20" t="s">
        <v>44</v>
      </c>
      <c r="L26" s="20" t="s">
        <v>44</v>
      </c>
      <c r="M26" s="20" t="s">
        <v>44</v>
      </c>
      <c r="N26" s="20" t="s">
        <v>44</v>
      </c>
      <c r="O26" s="20" t="s">
        <v>44</v>
      </c>
      <c r="P26" s="21" t="s">
        <v>44</v>
      </c>
      <c r="Q26" s="18" t="s">
        <v>44</v>
      </c>
    </row>
    <row r="27" spans="1:17">
      <c r="A27" s="1" t="s">
        <v>65</v>
      </c>
      <c r="C27" s="11"/>
      <c r="D27" s="11" t="s">
        <v>66</v>
      </c>
      <c r="E27" s="11"/>
      <c r="F27" s="18" t="s">
        <v>44</v>
      </c>
      <c r="G27" s="18">
        <v>2718.3267999999998</v>
      </c>
      <c r="H27" s="19" t="s">
        <v>44</v>
      </c>
      <c r="I27" s="18">
        <v>15.045299999999999</v>
      </c>
      <c r="J27" s="20">
        <v>113.51</v>
      </c>
      <c r="K27" s="20">
        <v>71.540000000000006</v>
      </c>
      <c r="L27" s="20">
        <v>42.33</v>
      </c>
      <c r="M27" s="20">
        <v>46.35</v>
      </c>
      <c r="N27" s="20">
        <v>73.84</v>
      </c>
      <c r="O27" s="20">
        <v>22.64</v>
      </c>
      <c r="P27" s="21">
        <v>24.37</v>
      </c>
      <c r="Q27" s="18">
        <v>18.749099999999999</v>
      </c>
    </row>
    <row r="28" spans="1:17">
      <c r="A28" s="1" t="s">
        <v>67</v>
      </c>
      <c r="C28" s="11"/>
      <c r="D28" s="11" t="s">
        <v>68</v>
      </c>
      <c r="E28" s="11"/>
      <c r="F28" s="18" t="s">
        <v>44</v>
      </c>
      <c r="G28" s="18">
        <v>1453.105</v>
      </c>
      <c r="H28" s="19" t="s">
        <v>44</v>
      </c>
      <c r="I28" s="18">
        <v>9.7670999999999992</v>
      </c>
      <c r="J28" s="20">
        <v>73.17</v>
      </c>
      <c r="K28" s="20">
        <v>32.97</v>
      </c>
      <c r="L28" s="20">
        <v>37.619999999999997</v>
      </c>
      <c r="M28" s="20">
        <v>31.1</v>
      </c>
      <c r="N28" s="20">
        <v>46.9</v>
      </c>
      <c r="O28" s="20">
        <v>22.38</v>
      </c>
      <c r="P28" s="21">
        <v>22.69</v>
      </c>
      <c r="Q28" s="18">
        <v>18.525400000000001</v>
      </c>
    </row>
    <row r="29" spans="1:17">
      <c r="A29" s="1" t="s">
        <v>69</v>
      </c>
      <c r="C29" s="11"/>
      <c r="D29" s="11" t="s">
        <v>70</v>
      </c>
      <c r="E29" s="11"/>
      <c r="F29" s="18" t="s">
        <v>44</v>
      </c>
      <c r="G29" s="18" t="s">
        <v>44</v>
      </c>
      <c r="H29" s="19" t="s">
        <v>44</v>
      </c>
      <c r="I29" s="18" t="s">
        <v>44</v>
      </c>
      <c r="J29" s="20" t="s">
        <v>44</v>
      </c>
      <c r="K29" s="20" t="s">
        <v>44</v>
      </c>
      <c r="L29" s="20" t="s">
        <v>44</v>
      </c>
      <c r="M29" s="20">
        <v>15.2</v>
      </c>
      <c r="N29" s="20" t="s">
        <v>44</v>
      </c>
      <c r="O29" s="20" t="s">
        <v>44</v>
      </c>
      <c r="P29" s="21" t="s">
        <v>44</v>
      </c>
      <c r="Q29" s="18" t="s">
        <v>44</v>
      </c>
    </row>
    <row r="30" spans="1:17">
      <c r="A30" s="1" t="s">
        <v>65</v>
      </c>
      <c r="C30" s="11"/>
      <c r="D30" s="11" t="s">
        <v>71</v>
      </c>
      <c r="E30" s="11"/>
      <c r="F30" s="18">
        <v>1719.1670999999999</v>
      </c>
      <c r="G30" s="18" t="s">
        <v>44</v>
      </c>
      <c r="H30" s="19">
        <v>1870.4554000000001</v>
      </c>
      <c r="I30" s="18" t="s">
        <v>44</v>
      </c>
      <c r="J30" s="20" t="s">
        <v>44</v>
      </c>
      <c r="K30" s="20" t="s">
        <v>44</v>
      </c>
      <c r="L30" s="20" t="s">
        <v>44</v>
      </c>
      <c r="M30" s="20" t="s">
        <v>44</v>
      </c>
      <c r="N30" s="20" t="s">
        <v>44</v>
      </c>
      <c r="O30" s="20" t="s">
        <v>44</v>
      </c>
      <c r="P30" s="21" t="s">
        <v>44</v>
      </c>
      <c r="Q30" s="18" t="s">
        <v>44</v>
      </c>
    </row>
    <row r="31" spans="1:17">
      <c r="A31" s="1" t="s">
        <v>72</v>
      </c>
      <c r="C31" s="11"/>
      <c r="D31" s="11" t="s">
        <v>73</v>
      </c>
      <c r="E31" s="11"/>
      <c r="F31" s="18">
        <v>982.03899999999999</v>
      </c>
      <c r="G31" s="18" t="s">
        <v>44</v>
      </c>
      <c r="H31" s="19">
        <v>949.03129999999999</v>
      </c>
      <c r="I31" s="18" t="s">
        <v>44</v>
      </c>
      <c r="J31" s="20" t="s">
        <v>44</v>
      </c>
      <c r="K31" s="20" t="s">
        <v>44</v>
      </c>
      <c r="L31" s="20" t="s">
        <v>44</v>
      </c>
      <c r="M31" s="20" t="s">
        <v>44</v>
      </c>
      <c r="N31" s="20" t="s">
        <v>44</v>
      </c>
      <c r="O31" s="20" t="s">
        <v>44</v>
      </c>
      <c r="P31" s="21" t="s">
        <v>44</v>
      </c>
      <c r="Q31" s="18" t="s">
        <v>44</v>
      </c>
    </row>
    <row r="32" spans="1:17">
      <c r="A32" s="1" t="s">
        <v>74</v>
      </c>
      <c r="C32" s="11"/>
      <c r="D32" s="11" t="s">
        <v>75</v>
      </c>
      <c r="E32" s="11"/>
      <c r="F32" s="18">
        <v>982.8886</v>
      </c>
      <c r="G32" s="18" t="s">
        <v>44</v>
      </c>
      <c r="H32" s="19">
        <v>950.04309999999998</v>
      </c>
      <c r="I32" s="18" t="s">
        <v>44</v>
      </c>
      <c r="J32" s="20" t="s">
        <v>44</v>
      </c>
      <c r="K32" s="20" t="s">
        <v>44</v>
      </c>
      <c r="L32" s="20" t="s">
        <v>44</v>
      </c>
      <c r="M32" s="20" t="s">
        <v>44</v>
      </c>
      <c r="N32" s="20" t="s">
        <v>44</v>
      </c>
      <c r="O32" s="20" t="s">
        <v>44</v>
      </c>
      <c r="P32" s="21" t="s">
        <v>44</v>
      </c>
      <c r="Q32" s="18" t="s">
        <v>44</v>
      </c>
    </row>
    <row r="33" spans="1:17">
      <c r="A33" s="1" t="s">
        <v>76</v>
      </c>
      <c r="C33" s="11"/>
      <c r="D33" s="22" t="s">
        <v>77</v>
      </c>
      <c r="E33" s="11"/>
      <c r="F33" s="18">
        <v>0</v>
      </c>
      <c r="G33" s="18" t="s">
        <v>44</v>
      </c>
      <c r="H33" s="19" t="s">
        <v>44</v>
      </c>
      <c r="I33" s="18" t="s">
        <v>44</v>
      </c>
      <c r="J33" s="20" t="s">
        <v>44</v>
      </c>
      <c r="K33" s="20" t="s">
        <v>44</v>
      </c>
      <c r="L33" s="20" t="s">
        <v>44</v>
      </c>
      <c r="M33" s="20" t="s">
        <v>44</v>
      </c>
      <c r="N33" s="20" t="s">
        <v>44</v>
      </c>
      <c r="O33" s="20" t="s">
        <v>44</v>
      </c>
      <c r="P33" s="21" t="s">
        <v>44</v>
      </c>
      <c r="Q33" s="18" t="s">
        <v>44</v>
      </c>
    </row>
    <row r="34" spans="1:17">
      <c r="C34" s="11"/>
      <c r="D34" s="11"/>
      <c r="E34" s="11"/>
      <c r="F34" s="23"/>
      <c r="G34" s="23"/>
      <c r="H34" s="23"/>
      <c r="I34" s="23"/>
      <c r="J34" s="24"/>
      <c r="K34" s="24"/>
      <c r="L34" s="24"/>
      <c r="M34" s="24"/>
      <c r="N34" s="24"/>
      <c r="O34" s="24"/>
      <c r="P34" s="17"/>
      <c r="Q34" s="23"/>
    </row>
    <row r="35" spans="1:17">
      <c r="C35" s="11">
        <v>4.2</v>
      </c>
      <c r="D35" s="11" t="s">
        <v>78</v>
      </c>
      <c r="E35" s="11" t="s">
        <v>41</v>
      </c>
      <c r="F35" s="23"/>
      <c r="G35" s="23"/>
      <c r="H35" s="23"/>
      <c r="I35" s="23"/>
      <c r="J35" s="24"/>
      <c r="K35" s="24"/>
      <c r="L35" s="24"/>
      <c r="M35" s="24"/>
      <c r="N35" s="24"/>
      <c r="O35" s="24"/>
      <c r="P35" s="17"/>
      <c r="Q35" s="23"/>
    </row>
    <row r="36" spans="1:17">
      <c r="A36" s="1" t="s">
        <v>42</v>
      </c>
      <c r="C36" s="11"/>
      <c r="D36" s="11" t="s">
        <v>43</v>
      </c>
      <c r="E36" s="11"/>
      <c r="F36" s="18" t="s">
        <v>44</v>
      </c>
      <c r="G36" s="18">
        <v>2758.9697999999999</v>
      </c>
      <c r="H36" s="19" t="s">
        <v>44</v>
      </c>
      <c r="I36" s="18">
        <v>14.959899999999999</v>
      </c>
      <c r="J36" s="20">
        <v>109.98</v>
      </c>
      <c r="K36" s="20">
        <v>74.63</v>
      </c>
      <c r="L36" s="20">
        <v>44.58</v>
      </c>
      <c r="M36" s="20">
        <v>48.22</v>
      </c>
      <c r="N36" s="20">
        <v>69.430000000000007</v>
      </c>
      <c r="O36" s="20">
        <v>21.59</v>
      </c>
      <c r="P36" s="21">
        <v>25.24</v>
      </c>
      <c r="Q36" s="18">
        <v>18.899100000000001</v>
      </c>
    </row>
    <row r="37" spans="1:17">
      <c r="A37" s="1" t="s">
        <v>45</v>
      </c>
      <c r="C37" s="11"/>
      <c r="D37" s="11" t="s">
        <v>46</v>
      </c>
      <c r="E37" s="11"/>
      <c r="F37" s="18" t="s">
        <v>44</v>
      </c>
      <c r="G37" s="18">
        <v>1488.6104</v>
      </c>
      <c r="H37" s="19" t="s">
        <v>44</v>
      </c>
      <c r="I37" s="18">
        <v>9.9335000000000004</v>
      </c>
      <c r="J37" s="20">
        <v>68.27</v>
      </c>
      <c r="K37" s="20">
        <v>34.96</v>
      </c>
      <c r="L37" s="20">
        <v>39.74</v>
      </c>
      <c r="M37" s="20">
        <v>32.57</v>
      </c>
      <c r="N37" s="20">
        <v>30.42</v>
      </c>
      <c r="O37" s="20">
        <v>19.3</v>
      </c>
      <c r="P37" s="21">
        <v>23.71</v>
      </c>
      <c r="Q37" s="18">
        <v>12.0474</v>
      </c>
    </row>
    <row r="38" spans="1:17">
      <c r="A38" s="1" t="s">
        <v>47</v>
      </c>
      <c r="C38" s="11"/>
      <c r="D38" s="11" t="s">
        <v>48</v>
      </c>
      <c r="E38" s="11"/>
      <c r="F38" s="18" t="s">
        <v>44</v>
      </c>
      <c r="G38" s="18" t="s">
        <v>44</v>
      </c>
      <c r="H38" s="19" t="s">
        <v>44</v>
      </c>
      <c r="I38" s="18" t="s">
        <v>44</v>
      </c>
      <c r="J38" s="20" t="s">
        <v>44</v>
      </c>
      <c r="K38" s="20" t="s">
        <v>44</v>
      </c>
      <c r="L38" s="20" t="s">
        <v>44</v>
      </c>
      <c r="M38" s="20">
        <v>48.21</v>
      </c>
      <c r="N38" s="20" t="s">
        <v>44</v>
      </c>
      <c r="O38" s="20" t="s">
        <v>44</v>
      </c>
      <c r="P38" s="21" t="s">
        <v>44</v>
      </c>
      <c r="Q38" s="18" t="s">
        <v>44</v>
      </c>
    </row>
    <row r="39" spans="1:17">
      <c r="A39" s="1" t="s">
        <v>49</v>
      </c>
      <c r="B39" s="1" t="s">
        <v>79</v>
      </c>
      <c r="C39" s="11"/>
      <c r="D39" s="11" t="s">
        <v>50</v>
      </c>
      <c r="E39" s="11"/>
      <c r="F39" s="18">
        <v>2061.7453999999998</v>
      </c>
      <c r="G39" s="18" t="s">
        <v>44</v>
      </c>
      <c r="H39" s="19">
        <v>1818.876</v>
      </c>
      <c r="I39" s="18" t="s">
        <v>44</v>
      </c>
      <c r="J39" s="20" t="s">
        <v>44</v>
      </c>
      <c r="K39" s="20" t="s">
        <v>44</v>
      </c>
      <c r="L39" s="20" t="s">
        <v>44</v>
      </c>
      <c r="M39" s="20" t="s">
        <v>44</v>
      </c>
      <c r="N39" s="20" t="s">
        <v>44</v>
      </c>
      <c r="O39" s="20" t="s">
        <v>44</v>
      </c>
      <c r="P39" s="21" t="s">
        <v>44</v>
      </c>
      <c r="Q39" s="18" t="s">
        <v>44</v>
      </c>
    </row>
    <row r="40" spans="1:17">
      <c r="A40" s="1" t="s">
        <v>51</v>
      </c>
      <c r="B40" s="1" t="s">
        <v>80</v>
      </c>
      <c r="C40" s="11"/>
      <c r="D40" s="11" t="s">
        <v>52</v>
      </c>
      <c r="E40" s="11"/>
      <c r="F40" s="18">
        <v>1001.2226000000001</v>
      </c>
      <c r="G40" s="18" t="s">
        <v>44</v>
      </c>
      <c r="H40" s="19">
        <v>971.31500000000005</v>
      </c>
      <c r="I40" s="18" t="s">
        <v>44</v>
      </c>
      <c r="J40" s="20" t="s">
        <v>44</v>
      </c>
      <c r="K40" s="20" t="s">
        <v>44</v>
      </c>
      <c r="L40" s="20" t="s">
        <v>44</v>
      </c>
      <c r="M40" s="20" t="s">
        <v>44</v>
      </c>
      <c r="N40" s="20" t="s">
        <v>44</v>
      </c>
      <c r="O40" s="20" t="s">
        <v>44</v>
      </c>
      <c r="P40" s="21" t="s">
        <v>44</v>
      </c>
      <c r="Q40" s="18" t="s">
        <v>44</v>
      </c>
    </row>
    <row r="41" spans="1:17">
      <c r="A41" s="1" t="s">
        <v>53</v>
      </c>
      <c r="C41" s="11"/>
      <c r="D41" s="11" t="s">
        <v>54</v>
      </c>
      <c r="E41" s="11"/>
      <c r="F41" s="18" t="s">
        <v>44</v>
      </c>
      <c r="G41" s="18" t="s">
        <v>44</v>
      </c>
      <c r="H41" s="19">
        <v>971.97569999999996</v>
      </c>
      <c r="I41" s="18" t="s">
        <v>44</v>
      </c>
      <c r="J41" s="20" t="s">
        <v>44</v>
      </c>
      <c r="K41" s="20" t="s">
        <v>44</v>
      </c>
      <c r="L41" s="20" t="s">
        <v>44</v>
      </c>
      <c r="M41" s="20" t="s">
        <v>44</v>
      </c>
      <c r="N41" s="20" t="s">
        <v>44</v>
      </c>
      <c r="O41" s="20" t="s">
        <v>44</v>
      </c>
      <c r="P41" s="21" t="s">
        <v>44</v>
      </c>
      <c r="Q41" s="18" t="s">
        <v>44</v>
      </c>
    </row>
    <row r="42" spans="1:17">
      <c r="A42" s="1" t="s">
        <v>55</v>
      </c>
      <c r="C42" s="11"/>
      <c r="D42" s="11" t="s">
        <v>56</v>
      </c>
      <c r="E42" s="11"/>
      <c r="F42" s="18" t="s">
        <v>44</v>
      </c>
      <c r="G42" s="18" t="s">
        <v>44</v>
      </c>
      <c r="H42" s="19" t="s">
        <v>44</v>
      </c>
      <c r="I42" s="18" t="s">
        <v>44</v>
      </c>
      <c r="J42" s="20" t="s">
        <v>44</v>
      </c>
      <c r="K42" s="20" t="s">
        <v>44</v>
      </c>
      <c r="L42" s="20" t="s">
        <v>44</v>
      </c>
      <c r="M42" s="20" t="s">
        <v>44</v>
      </c>
      <c r="N42" s="20" t="s">
        <v>44</v>
      </c>
      <c r="O42" s="20" t="s">
        <v>44</v>
      </c>
      <c r="P42" s="21" t="s">
        <v>44</v>
      </c>
      <c r="Q42" s="18" t="s">
        <v>44</v>
      </c>
    </row>
    <row r="43" spans="1:17">
      <c r="A43" s="1" t="s">
        <v>57</v>
      </c>
      <c r="C43" s="11"/>
      <c r="D43" s="11" t="s">
        <v>58</v>
      </c>
      <c r="E43" s="11"/>
      <c r="F43" s="18" t="s">
        <v>44</v>
      </c>
      <c r="G43" s="18" t="s">
        <v>44</v>
      </c>
      <c r="H43" s="19" t="s">
        <v>44</v>
      </c>
      <c r="I43" s="18" t="s">
        <v>44</v>
      </c>
      <c r="J43" s="20" t="s">
        <v>44</v>
      </c>
      <c r="K43" s="20" t="s">
        <v>44</v>
      </c>
      <c r="L43" s="20" t="s">
        <v>44</v>
      </c>
      <c r="M43" s="20" t="s">
        <v>44</v>
      </c>
      <c r="N43" s="20" t="s">
        <v>44</v>
      </c>
      <c r="O43" s="20" t="s">
        <v>44</v>
      </c>
      <c r="P43" s="21" t="s">
        <v>44</v>
      </c>
      <c r="Q43" s="18" t="s">
        <v>44</v>
      </c>
    </row>
    <row r="44" spans="1:17">
      <c r="A44" s="1" t="s">
        <v>59</v>
      </c>
      <c r="C44" s="11"/>
      <c r="D44" s="11" t="s">
        <v>60</v>
      </c>
      <c r="E44" s="11"/>
      <c r="F44" s="18">
        <v>1758.6228000000001</v>
      </c>
      <c r="G44" s="18" t="s">
        <v>44</v>
      </c>
      <c r="H44" s="19">
        <v>1884.963</v>
      </c>
      <c r="I44" s="18" t="s">
        <v>44</v>
      </c>
      <c r="J44" s="20" t="s">
        <v>44</v>
      </c>
      <c r="K44" s="20" t="s">
        <v>44</v>
      </c>
      <c r="L44" s="20" t="s">
        <v>44</v>
      </c>
      <c r="M44" s="20" t="s">
        <v>44</v>
      </c>
      <c r="N44" s="20" t="s">
        <v>44</v>
      </c>
      <c r="O44" s="20" t="s">
        <v>44</v>
      </c>
      <c r="P44" s="21" t="s">
        <v>44</v>
      </c>
      <c r="Q44" s="18" t="s">
        <v>44</v>
      </c>
    </row>
    <row r="45" spans="1:17">
      <c r="A45" s="1" t="s">
        <v>61</v>
      </c>
      <c r="C45" s="11"/>
      <c r="D45" s="11" t="s">
        <v>62</v>
      </c>
      <c r="E45" s="11"/>
      <c r="F45" s="18">
        <v>1000.7587</v>
      </c>
      <c r="G45" s="18" t="s">
        <v>44</v>
      </c>
      <c r="H45" s="19">
        <v>967.62639999999999</v>
      </c>
      <c r="I45" s="18" t="s">
        <v>44</v>
      </c>
      <c r="J45" s="20" t="s">
        <v>44</v>
      </c>
      <c r="K45" s="20" t="s">
        <v>44</v>
      </c>
      <c r="L45" s="20" t="s">
        <v>44</v>
      </c>
      <c r="M45" s="20" t="s">
        <v>44</v>
      </c>
      <c r="N45" s="20" t="s">
        <v>44</v>
      </c>
      <c r="O45" s="20" t="s">
        <v>44</v>
      </c>
      <c r="P45" s="21" t="s">
        <v>44</v>
      </c>
      <c r="Q45" s="18" t="s">
        <v>44</v>
      </c>
    </row>
    <row r="46" spans="1:17">
      <c r="A46" s="1" t="s">
        <v>63</v>
      </c>
      <c r="C46" s="11"/>
      <c r="D46" s="11" t="s">
        <v>64</v>
      </c>
      <c r="E46" s="11"/>
      <c r="F46" s="18">
        <v>1001.2071</v>
      </c>
      <c r="G46" s="18" t="s">
        <v>44</v>
      </c>
      <c r="H46" s="19">
        <v>968.58950000000004</v>
      </c>
      <c r="I46" s="18" t="s">
        <v>44</v>
      </c>
      <c r="J46" s="20" t="s">
        <v>44</v>
      </c>
      <c r="K46" s="20" t="s">
        <v>44</v>
      </c>
      <c r="L46" s="20" t="s">
        <v>44</v>
      </c>
      <c r="M46" s="20" t="s">
        <v>44</v>
      </c>
      <c r="N46" s="20" t="s">
        <v>44</v>
      </c>
      <c r="O46" s="20" t="s">
        <v>44</v>
      </c>
      <c r="P46" s="21" t="s">
        <v>44</v>
      </c>
      <c r="Q46" s="18" t="s">
        <v>44</v>
      </c>
    </row>
    <row r="47" spans="1:17">
      <c r="A47" s="1" t="s">
        <v>65</v>
      </c>
      <c r="C47" s="11"/>
      <c r="D47" s="11" t="s">
        <v>66</v>
      </c>
      <c r="E47" s="11"/>
      <c r="F47" s="18" t="s">
        <v>44</v>
      </c>
      <c r="G47" s="18">
        <v>2790.1702</v>
      </c>
      <c r="H47" s="19" t="s">
        <v>44</v>
      </c>
      <c r="I47" s="18">
        <v>15.4472</v>
      </c>
      <c r="J47" s="20">
        <v>113.76</v>
      </c>
      <c r="K47" s="20">
        <v>77.430000000000007</v>
      </c>
      <c r="L47" s="20">
        <v>45.69</v>
      </c>
      <c r="M47" s="20">
        <v>50.15</v>
      </c>
      <c r="N47" s="20">
        <v>72.42</v>
      </c>
      <c r="O47" s="20">
        <v>22.79</v>
      </c>
      <c r="P47" s="21">
        <v>26.24</v>
      </c>
      <c r="Q47" s="18">
        <v>19.720800000000001</v>
      </c>
    </row>
    <row r="48" spans="1:17">
      <c r="A48" s="1" t="s">
        <v>67</v>
      </c>
      <c r="C48" s="11"/>
      <c r="D48" s="11" t="s">
        <v>68</v>
      </c>
      <c r="E48" s="11"/>
      <c r="F48" s="18" t="s">
        <v>44</v>
      </c>
      <c r="G48" s="18">
        <v>1491.5091</v>
      </c>
      <c r="H48" s="19" t="s">
        <v>44</v>
      </c>
      <c r="I48" s="18">
        <v>10.028</v>
      </c>
      <c r="J48" s="20">
        <v>68.48</v>
      </c>
      <c r="K48" s="20">
        <v>35.69</v>
      </c>
      <c r="L48" s="20">
        <v>40.61</v>
      </c>
      <c r="M48" s="20">
        <v>33.65</v>
      </c>
      <c r="N48" s="20">
        <v>31.94</v>
      </c>
      <c r="O48" s="20">
        <v>22.52</v>
      </c>
      <c r="P48" s="21">
        <v>24.43</v>
      </c>
      <c r="Q48" s="18">
        <v>18.462700000000002</v>
      </c>
    </row>
    <row r="49" spans="1:20">
      <c r="A49" s="1" t="s">
        <v>69</v>
      </c>
      <c r="C49" s="11"/>
      <c r="D49" s="11" t="s">
        <v>70</v>
      </c>
      <c r="E49" s="11"/>
      <c r="F49" s="18" t="s">
        <v>44</v>
      </c>
      <c r="G49" s="18" t="s">
        <v>44</v>
      </c>
      <c r="H49" s="19" t="s">
        <v>44</v>
      </c>
      <c r="I49" s="18" t="s">
        <v>44</v>
      </c>
      <c r="J49" s="20" t="s">
        <v>44</v>
      </c>
      <c r="K49" s="20" t="s">
        <v>44</v>
      </c>
      <c r="L49" s="20" t="s">
        <v>44</v>
      </c>
      <c r="M49" s="20">
        <v>16.45</v>
      </c>
      <c r="N49" s="20" t="s">
        <v>44</v>
      </c>
      <c r="O49" s="20" t="s">
        <v>44</v>
      </c>
      <c r="P49" s="21" t="s">
        <v>44</v>
      </c>
      <c r="Q49" s="18" t="s">
        <v>44</v>
      </c>
    </row>
    <row r="50" spans="1:20">
      <c r="A50" s="1" t="s">
        <v>65</v>
      </c>
      <c r="C50" s="11"/>
      <c r="D50" s="11" t="s">
        <v>71</v>
      </c>
      <c r="E50" s="11"/>
      <c r="F50" s="18">
        <v>1765.0293999999999</v>
      </c>
      <c r="G50" s="18" t="s">
        <v>44</v>
      </c>
      <c r="H50" s="19">
        <v>1920.6111000000001</v>
      </c>
      <c r="I50" s="18" t="s">
        <v>44</v>
      </c>
      <c r="J50" s="20" t="s">
        <v>44</v>
      </c>
      <c r="K50" s="20" t="s">
        <v>44</v>
      </c>
      <c r="L50" s="20" t="s">
        <v>44</v>
      </c>
      <c r="M50" s="20" t="s">
        <v>44</v>
      </c>
      <c r="N50" s="20" t="s">
        <v>44</v>
      </c>
      <c r="O50" s="20" t="s">
        <v>44</v>
      </c>
      <c r="P50" s="21" t="s">
        <v>44</v>
      </c>
      <c r="Q50" s="18" t="s">
        <v>44</v>
      </c>
    </row>
    <row r="51" spans="1:20">
      <c r="A51" s="1" t="s">
        <v>72</v>
      </c>
      <c r="C51" s="11"/>
      <c r="D51" s="11" t="s">
        <v>73</v>
      </c>
      <c r="E51" s="11"/>
      <c r="F51" s="18">
        <v>1000.7587</v>
      </c>
      <c r="G51" s="18" t="s">
        <v>44</v>
      </c>
      <c r="H51" s="19">
        <v>974.47950000000003</v>
      </c>
      <c r="I51" s="18" t="s">
        <v>44</v>
      </c>
      <c r="J51" s="20" t="s">
        <v>44</v>
      </c>
      <c r="K51" s="20" t="s">
        <v>44</v>
      </c>
      <c r="L51" s="20" t="s">
        <v>44</v>
      </c>
      <c r="M51" s="20" t="s">
        <v>44</v>
      </c>
      <c r="N51" s="20" t="s">
        <v>44</v>
      </c>
      <c r="O51" s="20" t="s">
        <v>44</v>
      </c>
      <c r="P51" s="21" t="s">
        <v>44</v>
      </c>
      <c r="Q51" s="18" t="s">
        <v>44</v>
      </c>
    </row>
    <row r="52" spans="1:20">
      <c r="A52" s="1" t="s">
        <v>74</v>
      </c>
      <c r="C52" s="11"/>
      <c r="D52" s="11" t="s">
        <v>75</v>
      </c>
      <c r="E52" s="11"/>
      <c r="F52" s="18">
        <v>1001.6905</v>
      </c>
      <c r="G52" s="18" t="s">
        <v>44</v>
      </c>
      <c r="H52" s="19">
        <v>975.59209999999996</v>
      </c>
      <c r="I52" s="18" t="s">
        <v>44</v>
      </c>
      <c r="J52" s="20" t="s">
        <v>44</v>
      </c>
      <c r="K52" s="20" t="s">
        <v>44</v>
      </c>
      <c r="L52" s="20" t="s">
        <v>44</v>
      </c>
      <c r="M52" s="20" t="s">
        <v>44</v>
      </c>
      <c r="N52" s="20" t="s">
        <v>44</v>
      </c>
      <c r="O52" s="20" t="s">
        <v>44</v>
      </c>
      <c r="P52" s="21" t="s">
        <v>44</v>
      </c>
      <c r="Q52" s="18" t="s">
        <v>44</v>
      </c>
    </row>
    <row r="53" spans="1:20">
      <c r="A53" s="1" t="s">
        <v>76</v>
      </c>
      <c r="C53" s="11"/>
      <c r="D53" s="22" t="s">
        <v>77</v>
      </c>
      <c r="E53" s="11"/>
      <c r="F53" s="18">
        <v>0</v>
      </c>
      <c r="G53" s="18" t="s">
        <v>44</v>
      </c>
      <c r="H53" s="19" t="s">
        <v>44</v>
      </c>
      <c r="I53" s="18" t="s">
        <v>44</v>
      </c>
      <c r="J53" s="20" t="s">
        <v>44</v>
      </c>
      <c r="K53" s="20" t="s">
        <v>44</v>
      </c>
      <c r="L53" s="20" t="s">
        <v>44</v>
      </c>
      <c r="M53" s="20" t="s">
        <v>44</v>
      </c>
      <c r="N53" s="20" t="s">
        <v>44</v>
      </c>
      <c r="O53" s="20" t="s">
        <v>44</v>
      </c>
      <c r="P53" s="21" t="s">
        <v>44</v>
      </c>
      <c r="Q53" s="18" t="s">
        <v>44</v>
      </c>
    </row>
    <row r="54" spans="1:20">
      <c r="C54" s="11"/>
      <c r="D54" s="11"/>
      <c r="E54" s="11"/>
      <c r="F54" s="15"/>
      <c r="G54" s="15"/>
      <c r="H54" s="15"/>
      <c r="I54" s="15"/>
      <c r="J54" s="15"/>
      <c r="K54" s="15"/>
      <c r="L54" s="15"/>
      <c r="M54" s="15"/>
      <c r="N54" s="15"/>
      <c r="O54" s="15"/>
      <c r="P54" s="15"/>
      <c r="Q54" s="15"/>
    </row>
    <row r="55" spans="1:20">
      <c r="C55" s="11">
        <v>4.3</v>
      </c>
      <c r="D55" s="11" t="s">
        <v>81</v>
      </c>
      <c r="E55" s="11" t="s">
        <v>41</v>
      </c>
      <c r="F55" s="15"/>
      <c r="G55" s="15"/>
      <c r="H55" s="15"/>
      <c r="I55" s="15"/>
      <c r="J55" s="15"/>
      <c r="K55" s="15"/>
      <c r="L55" s="15"/>
      <c r="M55" s="15"/>
      <c r="N55" s="15"/>
      <c r="O55" s="15"/>
      <c r="P55" s="15"/>
      <c r="Q55" s="15"/>
    </row>
    <row r="56" spans="1:20">
      <c r="A56" s="1" t="s">
        <v>45</v>
      </c>
      <c r="B56" s="1" t="s">
        <v>82</v>
      </c>
      <c r="C56" s="11"/>
      <c r="D56" s="11" t="s">
        <v>83</v>
      </c>
      <c r="E56" s="11"/>
      <c r="F56" s="25" t="s">
        <v>44</v>
      </c>
      <c r="G56" s="25">
        <v>0</v>
      </c>
      <c r="H56" s="26" t="s">
        <v>44</v>
      </c>
      <c r="I56" s="25">
        <v>0</v>
      </c>
      <c r="J56" s="20">
        <v>5</v>
      </c>
      <c r="K56" s="25">
        <v>0</v>
      </c>
      <c r="L56" s="20">
        <v>0</v>
      </c>
      <c r="M56" s="20">
        <v>0</v>
      </c>
      <c r="N56" s="20">
        <v>15</v>
      </c>
      <c r="O56" s="20">
        <v>0</v>
      </c>
      <c r="P56" s="20">
        <v>0</v>
      </c>
      <c r="Q56" s="20">
        <v>6.7</v>
      </c>
      <c r="R56" s="27"/>
      <c r="T56" s="27"/>
    </row>
    <row r="57" spans="1:20">
      <c r="A57" s="1" t="s">
        <v>45</v>
      </c>
      <c r="B57" s="1" t="s">
        <v>84</v>
      </c>
      <c r="C57" s="11"/>
      <c r="D57" s="11" t="s">
        <v>85</v>
      </c>
      <c r="E57" s="11"/>
      <c r="F57" s="25" t="s">
        <v>44</v>
      </c>
      <c r="G57" s="25">
        <v>0</v>
      </c>
      <c r="H57" s="26" t="s">
        <v>44</v>
      </c>
      <c r="I57" s="25">
        <v>0</v>
      </c>
      <c r="J57" s="20">
        <v>5</v>
      </c>
      <c r="K57" s="25">
        <v>0</v>
      </c>
      <c r="L57" s="20">
        <v>0</v>
      </c>
      <c r="M57" s="20">
        <v>0</v>
      </c>
      <c r="N57" s="20">
        <v>15</v>
      </c>
      <c r="O57" s="20">
        <v>0</v>
      </c>
      <c r="P57" s="20">
        <v>0</v>
      </c>
      <c r="Q57" s="20">
        <v>6.7</v>
      </c>
      <c r="R57" s="27"/>
      <c r="T57" s="27"/>
    </row>
    <row r="58" spans="1:20">
      <c r="A58" s="1" t="s">
        <v>67</v>
      </c>
      <c r="B58" s="1" t="s">
        <v>82</v>
      </c>
      <c r="C58" s="11"/>
      <c r="D58" s="11" t="s">
        <v>86</v>
      </c>
      <c r="E58" s="11"/>
      <c r="F58" s="25" t="s">
        <v>44</v>
      </c>
      <c r="G58" s="25">
        <v>0</v>
      </c>
      <c r="H58" s="26" t="s">
        <v>44</v>
      </c>
      <c r="I58" s="25">
        <v>0</v>
      </c>
      <c r="J58" s="20">
        <v>5</v>
      </c>
      <c r="K58" s="25">
        <v>0</v>
      </c>
      <c r="L58" s="20">
        <v>0</v>
      </c>
      <c r="M58" s="20">
        <v>0</v>
      </c>
      <c r="N58" s="20">
        <v>15</v>
      </c>
      <c r="O58" s="20">
        <v>0</v>
      </c>
      <c r="P58" s="20">
        <v>0</v>
      </c>
      <c r="Q58" s="20">
        <v>1</v>
      </c>
      <c r="R58" s="27"/>
      <c r="T58" s="27"/>
    </row>
    <row r="59" spans="1:20">
      <c r="A59" s="1" t="s">
        <v>67</v>
      </c>
      <c r="B59" s="1" t="s">
        <v>84</v>
      </c>
      <c r="C59" s="11"/>
      <c r="D59" s="11" t="s">
        <v>87</v>
      </c>
      <c r="E59" s="11"/>
      <c r="F59" s="25" t="s">
        <v>44</v>
      </c>
      <c r="G59" s="25">
        <v>0</v>
      </c>
      <c r="H59" s="26" t="s">
        <v>44</v>
      </c>
      <c r="I59" s="25">
        <v>0</v>
      </c>
      <c r="J59" s="20">
        <v>5</v>
      </c>
      <c r="K59" s="25">
        <v>0</v>
      </c>
      <c r="L59" s="20">
        <v>0</v>
      </c>
      <c r="M59" s="20">
        <v>0</v>
      </c>
      <c r="N59" s="20">
        <v>15</v>
      </c>
      <c r="O59" s="20">
        <v>0</v>
      </c>
      <c r="P59" s="20">
        <v>0</v>
      </c>
      <c r="Q59" s="20">
        <v>1</v>
      </c>
      <c r="R59" s="27"/>
      <c r="T59" s="27"/>
    </row>
    <row r="60" spans="1:20">
      <c r="A60" s="1" t="s">
        <v>51</v>
      </c>
      <c r="B60" s="1" t="s">
        <v>82</v>
      </c>
      <c r="C60" s="11"/>
      <c r="D60" s="11" t="s">
        <v>88</v>
      </c>
      <c r="E60" s="11"/>
      <c r="F60" s="25">
        <v>3.7823186400000002</v>
      </c>
      <c r="G60" s="25" t="s">
        <v>44</v>
      </c>
      <c r="H60" s="26">
        <v>0</v>
      </c>
      <c r="I60" s="25" t="s">
        <v>44</v>
      </c>
      <c r="J60" s="25" t="s">
        <v>44</v>
      </c>
      <c r="K60" s="25" t="s">
        <v>44</v>
      </c>
      <c r="L60" s="20" t="s">
        <v>44</v>
      </c>
      <c r="M60" s="20" t="s">
        <v>44</v>
      </c>
      <c r="N60" s="20" t="s">
        <v>44</v>
      </c>
      <c r="O60" s="20" t="s">
        <v>44</v>
      </c>
      <c r="P60" s="20" t="s">
        <v>44</v>
      </c>
      <c r="Q60" s="20" t="s">
        <v>44</v>
      </c>
      <c r="R60" s="27"/>
      <c r="T60" s="27"/>
    </row>
    <row r="61" spans="1:20">
      <c r="A61" s="1" t="s">
        <v>51</v>
      </c>
      <c r="B61" s="1" t="s">
        <v>84</v>
      </c>
      <c r="C61" s="11"/>
      <c r="D61" s="11" t="s">
        <v>89</v>
      </c>
      <c r="E61" s="11"/>
      <c r="F61" s="25">
        <v>3.5042505000000004</v>
      </c>
      <c r="G61" s="25" t="s">
        <v>44</v>
      </c>
      <c r="H61" s="26">
        <v>0</v>
      </c>
      <c r="I61" s="25" t="s">
        <v>44</v>
      </c>
      <c r="J61" s="25" t="s">
        <v>44</v>
      </c>
      <c r="K61" s="25" t="s">
        <v>44</v>
      </c>
      <c r="L61" s="20" t="s">
        <v>44</v>
      </c>
      <c r="M61" s="20" t="s">
        <v>44</v>
      </c>
      <c r="N61" s="20" t="s">
        <v>44</v>
      </c>
      <c r="O61" s="20" t="s">
        <v>44</v>
      </c>
      <c r="P61" s="20" t="s">
        <v>44</v>
      </c>
      <c r="Q61" s="20" t="s">
        <v>44</v>
      </c>
      <c r="R61" s="27"/>
      <c r="T61" s="27"/>
    </row>
    <row r="62" spans="1:20">
      <c r="A62" s="1" t="s">
        <v>53</v>
      </c>
      <c r="B62" s="1" t="s">
        <v>82</v>
      </c>
      <c r="C62" s="11"/>
      <c r="D62" s="11" t="s">
        <v>90</v>
      </c>
      <c r="E62" s="11"/>
      <c r="F62" s="25" t="s">
        <v>44</v>
      </c>
      <c r="G62" s="25" t="s">
        <v>44</v>
      </c>
      <c r="H62" s="26">
        <v>0</v>
      </c>
      <c r="I62" s="25" t="s">
        <v>44</v>
      </c>
      <c r="J62" s="25" t="s">
        <v>44</v>
      </c>
      <c r="K62" s="25" t="s">
        <v>44</v>
      </c>
      <c r="L62" s="20" t="s">
        <v>44</v>
      </c>
      <c r="M62" s="20" t="s">
        <v>44</v>
      </c>
      <c r="N62" s="20" t="s">
        <v>44</v>
      </c>
      <c r="O62" s="20" t="s">
        <v>44</v>
      </c>
      <c r="P62" s="20" t="s">
        <v>44</v>
      </c>
      <c r="Q62" s="20" t="s">
        <v>44</v>
      </c>
      <c r="R62" s="27"/>
      <c r="T62" s="27"/>
    </row>
    <row r="63" spans="1:20">
      <c r="A63" s="1" t="s">
        <v>53</v>
      </c>
      <c r="B63" s="1" t="s">
        <v>84</v>
      </c>
      <c r="C63" s="11"/>
      <c r="D63" s="11" t="s">
        <v>91</v>
      </c>
      <c r="E63" s="11"/>
      <c r="F63" s="25" t="s">
        <v>44</v>
      </c>
      <c r="G63" s="25" t="s">
        <v>44</v>
      </c>
      <c r="H63" s="26">
        <v>0</v>
      </c>
      <c r="I63" s="25" t="s">
        <v>44</v>
      </c>
      <c r="J63" s="25" t="s">
        <v>44</v>
      </c>
      <c r="K63" s="25" t="s">
        <v>44</v>
      </c>
      <c r="L63" s="20" t="s">
        <v>44</v>
      </c>
      <c r="M63" s="20" t="s">
        <v>44</v>
      </c>
      <c r="N63" s="20" t="s">
        <v>44</v>
      </c>
      <c r="O63" s="20" t="s">
        <v>44</v>
      </c>
      <c r="P63" s="20" t="s">
        <v>44</v>
      </c>
      <c r="Q63" s="20" t="s">
        <v>44</v>
      </c>
      <c r="R63" s="27"/>
      <c r="T63" s="27"/>
    </row>
    <row r="64" spans="1:20">
      <c r="A64" s="1" t="s">
        <v>57</v>
      </c>
      <c r="B64" s="1" t="s">
        <v>82</v>
      </c>
      <c r="C64" s="11"/>
      <c r="D64" s="11" t="s">
        <v>92</v>
      </c>
      <c r="E64" s="11"/>
      <c r="F64" s="25" t="s">
        <v>44</v>
      </c>
      <c r="G64" s="25" t="s">
        <v>44</v>
      </c>
      <c r="H64" s="26">
        <v>0</v>
      </c>
      <c r="I64" s="25" t="s">
        <v>44</v>
      </c>
      <c r="J64" s="25" t="s">
        <v>44</v>
      </c>
      <c r="K64" s="25" t="s">
        <v>44</v>
      </c>
      <c r="L64" s="20" t="s">
        <v>44</v>
      </c>
      <c r="M64" s="20" t="s">
        <v>44</v>
      </c>
      <c r="N64" s="20" t="s">
        <v>44</v>
      </c>
      <c r="O64" s="20" t="s">
        <v>44</v>
      </c>
      <c r="P64" s="20" t="s">
        <v>44</v>
      </c>
      <c r="Q64" s="20" t="s">
        <v>44</v>
      </c>
      <c r="R64" s="27"/>
      <c r="T64" s="27"/>
    </row>
    <row r="65" spans="1:20">
      <c r="A65" s="1" t="s">
        <v>57</v>
      </c>
      <c r="B65" s="1" t="s">
        <v>84</v>
      </c>
      <c r="C65" s="11"/>
      <c r="D65" s="11" t="s">
        <v>93</v>
      </c>
      <c r="E65" s="11"/>
      <c r="F65" s="25" t="s">
        <v>44</v>
      </c>
      <c r="G65" s="25" t="s">
        <v>44</v>
      </c>
      <c r="H65" s="26">
        <v>0</v>
      </c>
      <c r="I65" s="25" t="s">
        <v>44</v>
      </c>
      <c r="J65" s="25" t="s">
        <v>44</v>
      </c>
      <c r="K65" s="25" t="s">
        <v>44</v>
      </c>
      <c r="L65" s="20" t="s">
        <v>44</v>
      </c>
      <c r="M65" s="20" t="s">
        <v>44</v>
      </c>
      <c r="N65" s="20" t="s">
        <v>44</v>
      </c>
      <c r="O65" s="20" t="s">
        <v>44</v>
      </c>
      <c r="P65" s="20" t="s">
        <v>44</v>
      </c>
      <c r="Q65" s="20" t="s">
        <v>44</v>
      </c>
      <c r="R65" s="27"/>
      <c r="T65" s="27"/>
    </row>
    <row r="66" spans="1:20">
      <c r="A66" s="1" t="s">
        <v>61</v>
      </c>
      <c r="B66" s="1" t="s">
        <v>82</v>
      </c>
      <c r="C66" s="11"/>
      <c r="D66" s="11" t="s">
        <v>94</v>
      </c>
      <c r="E66" s="11"/>
      <c r="F66" s="25">
        <v>4.987137080000001</v>
      </c>
      <c r="G66" s="25" t="s">
        <v>44</v>
      </c>
      <c r="H66" s="26">
        <v>0</v>
      </c>
      <c r="I66" s="25" t="s">
        <v>44</v>
      </c>
      <c r="J66" s="25" t="s">
        <v>44</v>
      </c>
      <c r="K66" s="25" t="s">
        <v>44</v>
      </c>
      <c r="L66" s="20" t="s">
        <v>44</v>
      </c>
      <c r="M66" s="20" t="s">
        <v>44</v>
      </c>
      <c r="N66" s="20" t="s">
        <v>44</v>
      </c>
      <c r="O66" s="20" t="s">
        <v>44</v>
      </c>
      <c r="P66" s="20" t="s">
        <v>44</v>
      </c>
      <c r="Q66" s="20" t="s">
        <v>44</v>
      </c>
      <c r="R66" s="27"/>
      <c r="T66" s="27"/>
    </row>
    <row r="67" spans="1:20">
      <c r="A67" s="1" t="s">
        <v>61</v>
      </c>
      <c r="B67" s="1" t="s">
        <v>84</v>
      </c>
      <c r="C67" s="11"/>
      <c r="D67" s="11" t="s">
        <v>95</v>
      </c>
      <c r="E67" s="11"/>
      <c r="F67" s="25">
        <v>4.6204932100000011</v>
      </c>
      <c r="G67" s="25" t="s">
        <v>44</v>
      </c>
      <c r="H67" s="26">
        <v>0</v>
      </c>
      <c r="I67" s="25" t="s">
        <v>44</v>
      </c>
      <c r="J67" s="25" t="s">
        <v>44</v>
      </c>
      <c r="K67" s="25" t="s">
        <v>44</v>
      </c>
      <c r="L67" s="20" t="s">
        <v>44</v>
      </c>
      <c r="M67" s="20" t="s">
        <v>44</v>
      </c>
      <c r="N67" s="20" t="s">
        <v>44</v>
      </c>
      <c r="O67" s="20" t="s">
        <v>44</v>
      </c>
      <c r="P67" s="20" t="s">
        <v>44</v>
      </c>
      <c r="Q67" s="20" t="s">
        <v>44</v>
      </c>
      <c r="R67" s="27"/>
      <c r="T67" s="27"/>
    </row>
    <row r="68" spans="1:20">
      <c r="A68" s="1" t="s">
        <v>63</v>
      </c>
      <c r="B68" s="1" t="s">
        <v>82</v>
      </c>
      <c r="C68" s="11"/>
      <c r="D68" s="11" t="s">
        <v>96</v>
      </c>
      <c r="E68" s="11"/>
      <c r="F68" s="25">
        <v>4.5682993500000002</v>
      </c>
      <c r="G68" s="25" t="s">
        <v>44</v>
      </c>
      <c r="H68" s="26">
        <v>0</v>
      </c>
      <c r="I68" s="25" t="s">
        <v>44</v>
      </c>
      <c r="J68" s="25" t="s">
        <v>44</v>
      </c>
      <c r="K68" s="25" t="s">
        <v>44</v>
      </c>
      <c r="L68" s="20" t="s">
        <v>44</v>
      </c>
      <c r="M68" s="20" t="s">
        <v>44</v>
      </c>
      <c r="N68" s="20" t="s">
        <v>44</v>
      </c>
      <c r="O68" s="20" t="s">
        <v>44</v>
      </c>
      <c r="P68" s="20" t="s">
        <v>44</v>
      </c>
      <c r="Q68" s="20" t="s">
        <v>44</v>
      </c>
      <c r="R68" s="27"/>
      <c r="T68" s="27"/>
    </row>
    <row r="69" spans="1:20">
      <c r="A69" s="1" t="s">
        <v>63</v>
      </c>
      <c r="B69" s="1" t="s">
        <v>84</v>
      </c>
      <c r="C69" s="11"/>
      <c r="D69" s="11" t="s">
        <v>97</v>
      </c>
      <c r="E69" s="11"/>
      <c r="F69" s="25">
        <v>4.2324475799999997</v>
      </c>
      <c r="G69" s="25" t="s">
        <v>44</v>
      </c>
      <c r="H69" s="26">
        <v>0</v>
      </c>
      <c r="I69" s="25" t="s">
        <v>44</v>
      </c>
      <c r="J69" s="25" t="s">
        <v>44</v>
      </c>
      <c r="K69" s="25" t="s">
        <v>44</v>
      </c>
      <c r="L69" s="20" t="s">
        <v>44</v>
      </c>
      <c r="M69" s="20" t="s">
        <v>44</v>
      </c>
      <c r="N69" s="20" t="s">
        <v>44</v>
      </c>
      <c r="O69" s="20" t="s">
        <v>44</v>
      </c>
      <c r="P69" s="20" t="s">
        <v>44</v>
      </c>
      <c r="Q69" s="20" t="s">
        <v>44</v>
      </c>
      <c r="R69" s="27"/>
      <c r="T69" s="27"/>
    </row>
    <row r="70" spans="1:20">
      <c r="A70" s="1" t="s">
        <v>72</v>
      </c>
      <c r="B70" s="1" t="s">
        <v>82</v>
      </c>
      <c r="C70" s="11"/>
      <c r="D70" s="11" t="s">
        <v>98</v>
      </c>
      <c r="E70" s="11"/>
      <c r="F70" s="28">
        <v>5.7637729300000009</v>
      </c>
      <c r="G70" s="25" t="s">
        <v>44</v>
      </c>
      <c r="H70" s="26">
        <v>0</v>
      </c>
      <c r="I70" s="25" t="s">
        <v>44</v>
      </c>
      <c r="J70" s="25" t="s">
        <v>44</v>
      </c>
      <c r="K70" s="25" t="s">
        <v>44</v>
      </c>
      <c r="L70" s="20" t="s">
        <v>44</v>
      </c>
      <c r="M70" s="20" t="s">
        <v>44</v>
      </c>
      <c r="N70" s="20" t="s">
        <v>44</v>
      </c>
      <c r="O70" s="20" t="s">
        <v>44</v>
      </c>
      <c r="P70" s="20" t="s">
        <v>44</v>
      </c>
      <c r="Q70" s="20" t="s">
        <v>44</v>
      </c>
      <c r="R70" s="27"/>
      <c r="T70" s="27"/>
    </row>
    <row r="71" spans="1:20">
      <c r="A71" s="1" t="s">
        <v>72</v>
      </c>
      <c r="B71" s="1" t="s">
        <v>84</v>
      </c>
      <c r="C71" s="11"/>
      <c r="D71" s="11" t="s">
        <v>99</v>
      </c>
      <c r="E71" s="11"/>
      <c r="F71" s="25">
        <v>5.3400324100000001</v>
      </c>
      <c r="G71" s="25" t="s">
        <v>44</v>
      </c>
      <c r="H71" s="26">
        <v>0</v>
      </c>
      <c r="I71" s="25" t="s">
        <v>44</v>
      </c>
      <c r="J71" s="25" t="s">
        <v>44</v>
      </c>
      <c r="K71" s="25" t="s">
        <v>44</v>
      </c>
      <c r="L71" s="20" t="s">
        <v>44</v>
      </c>
      <c r="M71" s="20" t="s">
        <v>44</v>
      </c>
      <c r="N71" s="20" t="s">
        <v>44</v>
      </c>
      <c r="O71" s="20" t="s">
        <v>44</v>
      </c>
      <c r="P71" s="20" t="s">
        <v>44</v>
      </c>
      <c r="Q71" s="20" t="s">
        <v>44</v>
      </c>
      <c r="R71" s="27"/>
      <c r="T71" s="27"/>
    </row>
    <row r="72" spans="1:20">
      <c r="A72" s="1" t="s">
        <v>74</v>
      </c>
      <c r="B72" s="1" t="s">
        <v>82</v>
      </c>
      <c r="C72" s="11"/>
      <c r="D72" s="11" t="s">
        <v>100</v>
      </c>
      <c r="E72" s="11"/>
      <c r="F72" s="25">
        <v>5.3959047599999996</v>
      </c>
      <c r="G72" s="25" t="s">
        <v>44</v>
      </c>
      <c r="H72" s="26">
        <v>0</v>
      </c>
      <c r="I72" s="25" t="s">
        <v>44</v>
      </c>
      <c r="J72" s="25" t="s">
        <v>44</v>
      </c>
      <c r="K72" s="25" t="s">
        <v>44</v>
      </c>
      <c r="L72" s="20" t="s">
        <v>44</v>
      </c>
      <c r="M72" s="20" t="s">
        <v>44</v>
      </c>
      <c r="N72" s="20" t="s">
        <v>44</v>
      </c>
      <c r="O72" s="20" t="s">
        <v>44</v>
      </c>
      <c r="P72" s="20" t="s">
        <v>44</v>
      </c>
      <c r="Q72" s="20" t="s">
        <v>44</v>
      </c>
      <c r="R72" s="27"/>
      <c r="T72" s="27"/>
    </row>
    <row r="73" spans="1:20">
      <c r="A73" s="1" t="s">
        <v>74</v>
      </c>
      <c r="B73" s="1" t="s">
        <v>84</v>
      </c>
      <c r="C73" s="11"/>
      <c r="D73" s="11" t="s">
        <v>101</v>
      </c>
      <c r="E73" s="11"/>
      <c r="F73" s="25">
        <v>4.9992091799999994</v>
      </c>
      <c r="G73" s="25" t="s">
        <v>44</v>
      </c>
      <c r="H73" s="26">
        <v>0</v>
      </c>
      <c r="I73" s="25" t="s">
        <v>44</v>
      </c>
      <c r="J73" s="25" t="s">
        <v>44</v>
      </c>
      <c r="K73" s="25" t="s">
        <v>44</v>
      </c>
      <c r="L73" s="20" t="s">
        <v>44</v>
      </c>
      <c r="M73" s="20" t="s">
        <v>44</v>
      </c>
      <c r="N73" s="20" t="s">
        <v>44</v>
      </c>
      <c r="O73" s="20" t="s">
        <v>44</v>
      </c>
      <c r="P73" s="20" t="s">
        <v>44</v>
      </c>
      <c r="Q73" s="20" t="s">
        <v>44</v>
      </c>
      <c r="R73" s="27"/>
      <c r="T73" s="27"/>
    </row>
    <row r="74" spans="1:20">
      <c r="C74" s="11"/>
      <c r="D74" s="11"/>
      <c r="E74" s="11"/>
      <c r="F74" s="15"/>
      <c r="G74" s="15"/>
      <c r="H74" s="15"/>
      <c r="I74" s="15"/>
      <c r="J74" s="15"/>
      <c r="K74" s="15"/>
      <c r="L74" s="15"/>
      <c r="M74" s="15"/>
      <c r="N74" s="15"/>
      <c r="O74" s="15"/>
      <c r="P74" s="15"/>
      <c r="Q74" s="15"/>
    </row>
    <row r="75" spans="1:20">
      <c r="C75" s="11"/>
      <c r="D75" s="29" t="s">
        <v>102</v>
      </c>
      <c r="E75" s="11"/>
      <c r="F75" s="15"/>
      <c r="G75" s="15"/>
      <c r="H75" s="15"/>
      <c r="I75" s="15"/>
      <c r="J75" s="15"/>
      <c r="K75" s="15"/>
      <c r="L75" s="15"/>
      <c r="M75" s="15"/>
      <c r="N75" s="15"/>
      <c r="O75" s="15"/>
      <c r="P75" s="15"/>
      <c r="Q75" s="15"/>
    </row>
    <row r="76" spans="1:20">
      <c r="C76" s="11"/>
      <c r="D76" s="11"/>
      <c r="E76" s="11"/>
      <c r="F76" s="15"/>
      <c r="G76" s="15"/>
      <c r="H76" s="15"/>
      <c r="I76" s="15"/>
      <c r="J76" s="15"/>
      <c r="K76" s="15"/>
      <c r="L76" s="15"/>
      <c r="M76" s="15"/>
      <c r="N76" s="15"/>
      <c r="O76" s="15"/>
      <c r="P76" s="15"/>
      <c r="Q76" s="15"/>
    </row>
    <row r="77" spans="1:20">
      <c r="C77" s="11">
        <v>5.0999999999999996</v>
      </c>
      <c r="D77" s="11" t="s">
        <v>103</v>
      </c>
      <c r="E77" s="11" t="s">
        <v>35</v>
      </c>
      <c r="F77" s="12">
        <v>0</v>
      </c>
      <c r="G77" s="12">
        <v>0</v>
      </c>
      <c r="H77" s="12">
        <v>0</v>
      </c>
      <c r="I77" s="12">
        <v>0</v>
      </c>
      <c r="J77" s="12">
        <v>0.59141387300000003</v>
      </c>
      <c r="K77" s="12">
        <v>0.12105473500000008</v>
      </c>
      <c r="L77" s="12">
        <v>8.6373909999999998E-2</v>
      </c>
      <c r="M77" s="12">
        <v>7.9119315000000023E-2</v>
      </c>
      <c r="N77" s="12">
        <v>0.41153714299999988</v>
      </c>
      <c r="O77" s="12">
        <v>1.5919600000000034E-3</v>
      </c>
      <c r="P77" s="12">
        <v>2.1606905000000003E-2</v>
      </c>
      <c r="Q77" s="12">
        <v>3.1552974000000004E-2</v>
      </c>
    </row>
    <row r="78" spans="1:20">
      <c r="C78" s="11"/>
      <c r="D78" s="11"/>
      <c r="E78" s="11"/>
      <c r="F78" s="12"/>
      <c r="G78" s="12"/>
      <c r="H78" s="12"/>
      <c r="I78" s="12"/>
      <c r="J78" s="12"/>
      <c r="K78" s="12"/>
      <c r="L78" s="12"/>
      <c r="M78" s="12"/>
      <c r="N78" s="12"/>
      <c r="O78" s="12"/>
      <c r="P78" s="12"/>
      <c r="Q78" s="12"/>
    </row>
    <row r="79" spans="1:20">
      <c r="C79" s="11">
        <v>5.2</v>
      </c>
      <c r="D79" s="11" t="s">
        <v>104</v>
      </c>
      <c r="E79" s="11" t="s">
        <v>35</v>
      </c>
      <c r="F79" s="12">
        <v>0.40570209100000015</v>
      </c>
      <c r="G79" s="12">
        <v>0.62380968999999997</v>
      </c>
      <c r="H79" s="12">
        <v>0.38916367799999996</v>
      </c>
      <c r="I79" s="12">
        <v>9.0595584000000007E-2</v>
      </c>
      <c r="J79" s="12">
        <v>1.0190000000000025E-4</v>
      </c>
      <c r="K79" s="12">
        <v>9.410000000000001E-5</v>
      </c>
      <c r="L79" s="12">
        <v>9.6400000000000012E-5</v>
      </c>
      <c r="M79" s="12">
        <v>0</v>
      </c>
      <c r="N79" s="12">
        <v>0.43810468400000002</v>
      </c>
      <c r="O79" s="12">
        <v>9.4099999999999997E-5</v>
      </c>
      <c r="P79" s="12">
        <v>9.4099999999999997E-5</v>
      </c>
      <c r="Q79" s="12">
        <v>3.7856842000000002E-2</v>
      </c>
    </row>
    <row r="80" spans="1:20">
      <c r="C80" s="11"/>
      <c r="D80" s="11"/>
      <c r="E80" s="11"/>
      <c r="F80" s="12"/>
      <c r="G80" s="12"/>
      <c r="H80" s="12"/>
      <c r="I80" s="12"/>
      <c r="J80" s="12"/>
      <c r="K80" s="12"/>
      <c r="L80" s="12"/>
      <c r="M80" s="12"/>
      <c r="N80" s="12"/>
      <c r="O80" s="12"/>
      <c r="P80" s="12"/>
      <c r="Q80" s="12"/>
    </row>
    <row r="81" spans="3:17">
      <c r="C81" s="11">
        <v>5.3</v>
      </c>
      <c r="D81" s="11" t="s">
        <v>105</v>
      </c>
      <c r="E81" s="11" t="s">
        <v>35</v>
      </c>
      <c r="F81" s="12">
        <v>0</v>
      </c>
      <c r="G81" s="12">
        <v>0</v>
      </c>
      <c r="H81" s="12">
        <v>0</v>
      </c>
      <c r="I81" s="12">
        <v>0</v>
      </c>
      <c r="J81" s="12">
        <v>32.171698147000001</v>
      </c>
      <c r="K81" s="12">
        <v>11.495925324000002</v>
      </c>
      <c r="L81" s="12">
        <v>9.4358030550000009</v>
      </c>
      <c r="M81" s="12">
        <v>3.7290141040000009</v>
      </c>
      <c r="N81" s="12">
        <v>-6.6593353439999987</v>
      </c>
      <c r="O81" s="12">
        <v>0.88721439699999993</v>
      </c>
      <c r="P81" s="12">
        <v>0.96329367500000029</v>
      </c>
      <c r="Q81" s="12">
        <v>-0.319887851</v>
      </c>
    </row>
    <row r="82" spans="3:17">
      <c r="C82" s="11"/>
      <c r="D82" s="11"/>
      <c r="E82" s="11"/>
      <c r="F82" s="12"/>
      <c r="G82" s="12"/>
      <c r="H82" s="12"/>
      <c r="I82" s="12"/>
      <c r="J82" s="12"/>
      <c r="K82" s="12"/>
      <c r="L82" s="12"/>
      <c r="M82" s="12"/>
      <c r="N82" s="12"/>
      <c r="O82" s="12"/>
      <c r="P82" s="12"/>
      <c r="Q82" s="12"/>
    </row>
    <row r="83" spans="3:17">
      <c r="C83" s="11">
        <v>5.4</v>
      </c>
      <c r="D83" s="11" t="s">
        <v>106</v>
      </c>
      <c r="E83" s="11" t="s">
        <v>35</v>
      </c>
      <c r="F83" s="12">
        <v>0</v>
      </c>
      <c r="G83" s="12">
        <v>0</v>
      </c>
      <c r="H83" s="12">
        <v>0</v>
      </c>
      <c r="I83" s="12">
        <v>0</v>
      </c>
      <c r="J83" s="12">
        <v>0</v>
      </c>
      <c r="K83" s="12">
        <v>0</v>
      </c>
      <c r="L83" s="12">
        <v>0</v>
      </c>
      <c r="M83" s="12">
        <v>0</v>
      </c>
      <c r="N83" s="12">
        <v>0</v>
      </c>
      <c r="O83" s="12">
        <v>0</v>
      </c>
      <c r="P83" s="12">
        <v>0</v>
      </c>
      <c r="Q83" s="12">
        <v>0</v>
      </c>
    </row>
    <row r="84" spans="3:17">
      <c r="C84" s="11"/>
      <c r="D84" s="11"/>
      <c r="E84" s="11"/>
      <c r="F84" s="12"/>
      <c r="G84" s="12"/>
      <c r="H84" s="12"/>
      <c r="I84" s="12"/>
      <c r="J84" s="12"/>
      <c r="K84" s="12"/>
      <c r="L84" s="12"/>
      <c r="M84" s="12"/>
      <c r="N84" s="12"/>
      <c r="O84" s="12"/>
      <c r="P84" s="12"/>
      <c r="Q84" s="12"/>
    </row>
    <row r="85" spans="3:17">
      <c r="C85" s="11">
        <v>5.5</v>
      </c>
      <c r="D85" s="16" t="s">
        <v>107</v>
      </c>
      <c r="E85" s="30" t="s">
        <v>35</v>
      </c>
      <c r="F85" s="12">
        <v>0</v>
      </c>
      <c r="G85" s="12">
        <v>7.7280000003732141E-6</v>
      </c>
      <c r="H85" s="12">
        <v>1.000000082740371E-9</v>
      </c>
      <c r="I85" s="12">
        <v>0</v>
      </c>
      <c r="J85" s="12">
        <v>9.4411210000000002E-3</v>
      </c>
      <c r="K85" s="12">
        <v>-5.8999999999993845E-8</v>
      </c>
      <c r="L85" s="12">
        <v>1.2262570000000001E-3</v>
      </c>
      <c r="M85" s="12">
        <v>1.431007E-3</v>
      </c>
      <c r="N85" s="12">
        <v>4.482031E-3</v>
      </c>
      <c r="O85" s="12">
        <v>1.090808E-3</v>
      </c>
      <c r="P85" s="12">
        <v>1.070868E-3</v>
      </c>
      <c r="Q85" s="12">
        <v>0.20299853900000001</v>
      </c>
    </row>
    <row r="86" spans="3:17">
      <c r="C86" s="11"/>
      <c r="D86" s="11"/>
      <c r="E86" s="11"/>
      <c r="F86" s="12"/>
      <c r="G86" s="12"/>
      <c r="H86" s="12"/>
      <c r="I86" s="12"/>
      <c r="J86" s="12"/>
      <c r="K86" s="12"/>
      <c r="L86" s="12"/>
      <c r="M86" s="12"/>
      <c r="N86" s="12"/>
      <c r="O86" s="12"/>
      <c r="P86" s="12"/>
      <c r="Q86" s="12"/>
    </row>
    <row r="87" spans="3:17">
      <c r="C87" s="11"/>
      <c r="D87" s="11" t="s">
        <v>108</v>
      </c>
      <c r="E87" s="11" t="s">
        <v>35</v>
      </c>
      <c r="F87" s="12">
        <f t="shared" ref="F87" si="1">SUM(F76:F86)</f>
        <v>0.40570209100000015</v>
      </c>
      <c r="G87" s="12">
        <f>SUM(G76:G86)</f>
        <v>0.62381741800000035</v>
      </c>
      <c r="H87" s="12">
        <f>SUM(H76:H86)</f>
        <v>0.38916367900000004</v>
      </c>
      <c r="I87" s="12">
        <f t="shared" ref="I87:Q87" si="2">SUM(I76:I86)</f>
        <v>9.0595584000000007E-2</v>
      </c>
      <c r="J87" s="12">
        <f t="shared" si="2"/>
        <v>32.772655041</v>
      </c>
      <c r="K87" s="12">
        <f>SUM(K76:K86)</f>
        <v>11.617074100000002</v>
      </c>
      <c r="L87" s="12">
        <f t="shared" si="2"/>
        <v>9.523499622000001</v>
      </c>
      <c r="M87" s="12">
        <f t="shared" si="2"/>
        <v>3.8095644260000006</v>
      </c>
      <c r="N87" s="12">
        <f t="shared" si="2"/>
        <v>-5.8052114859999984</v>
      </c>
      <c r="O87" s="12">
        <f t="shared" si="2"/>
        <v>0.88999126500000003</v>
      </c>
      <c r="P87" s="12">
        <f t="shared" si="2"/>
        <v>0.98606554800000035</v>
      </c>
      <c r="Q87" s="12">
        <f t="shared" si="2"/>
        <v>-4.7479495999999982E-2</v>
      </c>
    </row>
    <row r="88" spans="3:17">
      <c r="C88" s="11"/>
      <c r="D88" s="31" t="s">
        <v>109</v>
      </c>
      <c r="E88" s="11"/>
      <c r="F88" s="12"/>
      <c r="G88" s="12"/>
      <c r="H88" s="12"/>
      <c r="I88" s="12"/>
      <c r="J88" s="12"/>
      <c r="K88" s="12"/>
      <c r="L88" s="12"/>
      <c r="M88" s="12"/>
      <c r="N88" s="12"/>
      <c r="O88" s="12"/>
      <c r="P88" s="12"/>
      <c r="Q88" s="12"/>
    </row>
    <row r="89" spans="3:17">
      <c r="C89" s="11"/>
      <c r="D89" s="11"/>
      <c r="E89" s="11"/>
      <c r="F89" s="12"/>
      <c r="G89" s="12"/>
      <c r="H89" s="12"/>
      <c r="I89" s="12"/>
      <c r="J89" s="12"/>
      <c r="K89" s="12"/>
      <c r="L89" s="12"/>
      <c r="M89" s="12"/>
      <c r="N89" s="12"/>
      <c r="O89" s="12"/>
      <c r="P89" s="12"/>
      <c r="Q89" s="12"/>
    </row>
    <row r="90" spans="3:17">
      <c r="C90" s="11">
        <v>6.1</v>
      </c>
      <c r="D90" s="11" t="s">
        <v>258</v>
      </c>
      <c r="E90" s="11" t="s">
        <v>35</v>
      </c>
      <c r="F90" s="12">
        <v>6.6063389999999984E-3</v>
      </c>
      <c r="G90" s="12">
        <v>4.6478517999999996E-2</v>
      </c>
      <c r="H90" s="12">
        <v>2.7423497000000002E-2</v>
      </c>
      <c r="I90" s="12">
        <v>9.0571049999999976E-3</v>
      </c>
      <c r="J90" s="12">
        <v>2.7626930660000002</v>
      </c>
      <c r="K90" s="12">
        <v>0.52305410699999977</v>
      </c>
      <c r="L90" s="12">
        <v>0.58433861600000003</v>
      </c>
      <c r="M90" s="12">
        <v>0.261229455</v>
      </c>
      <c r="N90" s="12">
        <v>1.2237316950000001</v>
      </c>
      <c r="O90" s="12">
        <v>5.4328473999999995E-2</v>
      </c>
      <c r="P90" s="12">
        <v>5.3945115999999994E-2</v>
      </c>
      <c r="Q90" s="12">
        <v>2.0083102000000002E-2</v>
      </c>
    </row>
    <row r="91" spans="3:17">
      <c r="C91" s="11"/>
      <c r="D91" s="11"/>
      <c r="E91" s="11"/>
      <c r="F91" s="12"/>
      <c r="G91" s="12"/>
      <c r="H91" s="12"/>
      <c r="I91" s="12"/>
      <c r="J91" s="12"/>
      <c r="K91" s="12"/>
      <c r="L91" s="12"/>
      <c r="M91" s="12"/>
      <c r="N91" s="12"/>
      <c r="O91" s="12"/>
      <c r="P91" s="12"/>
      <c r="Q91" s="12"/>
    </row>
    <row r="92" spans="3:17">
      <c r="C92" s="11">
        <v>6.2</v>
      </c>
      <c r="D92" s="11" t="s">
        <v>110</v>
      </c>
      <c r="E92" s="11" t="s">
        <v>35</v>
      </c>
      <c r="F92" s="12">
        <v>0</v>
      </c>
      <c r="G92" s="17">
        <v>0</v>
      </c>
      <c r="H92" s="12">
        <v>0</v>
      </c>
      <c r="I92" s="12">
        <v>0</v>
      </c>
      <c r="J92" s="12">
        <v>0</v>
      </c>
      <c r="K92" s="12">
        <v>0</v>
      </c>
      <c r="L92" s="12">
        <v>0</v>
      </c>
      <c r="M92" s="12">
        <v>0</v>
      </c>
      <c r="N92" s="12">
        <v>0</v>
      </c>
      <c r="O92" s="12">
        <v>0</v>
      </c>
      <c r="P92" s="12">
        <v>0</v>
      </c>
      <c r="Q92" s="17">
        <v>0</v>
      </c>
    </row>
    <row r="93" spans="3:17">
      <c r="C93" s="11"/>
      <c r="D93" s="11"/>
      <c r="E93" s="11"/>
      <c r="F93" s="12"/>
      <c r="G93" s="12"/>
      <c r="H93" s="12"/>
      <c r="I93" s="12"/>
      <c r="J93" s="12"/>
      <c r="K93" s="12"/>
      <c r="L93" s="12"/>
      <c r="M93" s="12"/>
      <c r="N93" s="12"/>
      <c r="O93" s="12"/>
      <c r="P93" s="12"/>
      <c r="Q93" s="12"/>
    </row>
    <row r="94" spans="3:17">
      <c r="C94" s="11">
        <v>6.3</v>
      </c>
      <c r="D94" s="11" t="s">
        <v>259</v>
      </c>
      <c r="E94" s="11" t="s">
        <v>35</v>
      </c>
      <c r="F94" s="12">
        <v>1.8085344000000007E-2</v>
      </c>
      <c r="G94" s="12">
        <v>4.1855944999999964E-2</v>
      </c>
      <c r="H94" s="12">
        <v>3.2030363000000006E-2</v>
      </c>
      <c r="I94" s="12">
        <v>1.0330825999999996E-2</v>
      </c>
      <c r="J94" s="12">
        <v>3.3118522220000002</v>
      </c>
      <c r="K94" s="12">
        <v>0.78202371899999978</v>
      </c>
      <c r="L94" s="12">
        <v>0.77094952800000005</v>
      </c>
      <c r="M94" s="12">
        <v>0.40579404800000002</v>
      </c>
      <c r="N94" s="12">
        <v>1.672044952</v>
      </c>
      <c r="O94" s="12">
        <v>9.0427267999999991E-2</v>
      </c>
      <c r="P94" s="12">
        <v>8.0118233999999983E-2</v>
      </c>
      <c r="Q94" s="12">
        <v>2.8884655000000002E-2</v>
      </c>
    </row>
    <row r="95" spans="3:17">
      <c r="C95" s="11"/>
      <c r="D95" s="11"/>
      <c r="E95" s="11"/>
      <c r="F95" s="15"/>
      <c r="G95" s="15"/>
      <c r="H95" s="15"/>
      <c r="I95" s="32"/>
      <c r="J95" s="15"/>
      <c r="K95" s="15"/>
      <c r="L95" s="15"/>
      <c r="M95" s="15"/>
      <c r="N95" s="15"/>
      <c r="O95" s="32"/>
      <c r="P95" s="15"/>
      <c r="Q95" s="15"/>
    </row>
    <row r="96" spans="3:17" ht="27" customHeight="1">
      <c r="C96" s="11">
        <v>6.4</v>
      </c>
      <c r="D96" s="22" t="s">
        <v>260</v>
      </c>
      <c r="E96" s="11" t="s">
        <v>111</v>
      </c>
      <c r="F96" s="33">
        <f t="shared" ref="F96:Q96" si="3">+F90/F178*365/F179</f>
        <v>8.4451729394547574E-4</v>
      </c>
      <c r="G96" s="33">
        <f t="shared" si="3"/>
        <v>4.1555086934982142E-3</v>
      </c>
      <c r="H96" s="33">
        <f t="shared" si="3"/>
        <v>3.955799243109041E-3</v>
      </c>
      <c r="I96" s="33">
        <f t="shared" si="3"/>
        <v>5.6256343694959304E-3</v>
      </c>
      <c r="J96" s="33">
        <f t="shared" si="3"/>
        <v>2.483774613976145E-2</v>
      </c>
      <c r="K96" s="33">
        <f t="shared" si="3"/>
        <v>1.9743470746116414E-2</v>
      </c>
      <c r="L96" s="33">
        <f t="shared" si="3"/>
        <v>2.3380526780302589E-2</v>
      </c>
      <c r="M96" s="33">
        <f t="shared" si="3"/>
        <v>1.8940010259135494E-2</v>
      </c>
      <c r="N96" s="33">
        <f t="shared" si="3"/>
        <v>1.896499426238335E-2</v>
      </c>
      <c r="O96" s="33">
        <f t="shared" si="3"/>
        <v>1.7804994090135692E-2</v>
      </c>
      <c r="P96" s="33">
        <f t="shared" si="3"/>
        <v>2.0205598865333355E-2</v>
      </c>
      <c r="Q96" s="33">
        <f t="shared" si="3"/>
        <v>1.3000420026234362E-2</v>
      </c>
    </row>
    <row r="97" spans="1:17" ht="11.25" customHeight="1">
      <c r="C97" s="11"/>
      <c r="D97" s="22"/>
      <c r="E97" s="11"/>
      <c r="F97" s="33"/>
      <c r="G97" s="33"/>
      <c r="H97" s="33"/>
      <c r="I97" s="33"/>
      <c r="J97" s="33"/>
      <c r="K97" s="33"/>
      <c r="L97" s="33"/>
      <c r="M97" s="33"/>
      <c r="N97" s="33"/>
      <c r="O97" s="33"/>
      <c r="P97" s="33"/>
      <c r="Q97" s="33"/>
    </row>
    <row r="98" spans="1:17" ht="27" customHeight="1">
      <c r="C98" s="11"/>
      <c r="D98" s="22" t="s">
        <v>261</v>
      </c>
      <c r="E98" s="11" t="s">
        <v>111</v>
      </c>
      <c r="F98" s="33"/>
      <c r="G98" s="33"/>
      <c r="H98" s="33"/>
      <c r="I98" s="33"/>
      <c r="J98" s="33"/>
      <c r="K98" s="33"/>
      <c r="L98" s="33"/>
      <c r="M98" s="33"/>
      <c r="N98" s="33"/>
      <c r="O98" s="33"/>
      <c r="P98" s="33"/>
      <c r="Q98" s="33"/>
    </row>
    <row r="99" spans="1:17">
      <c r="B99" s="1" t="s">
        <v>112</v>
      </c>
      <c r="C99" s="11"/>
      <c r="D99" s="22" t="s">
        <v>113</v>
      </c>
      <c r="E99" s="11"/>
      <c r="F99" s="34"/>
      <c r="G99" s="34">
        <v>4.159096573900397E-3</v>
      </c>
      <c r="H99" s="34"/>
      <c r="I99" s="34">
        <v>1.0082179055667906E-2</v>
      </c>
      <c r="J99" s="34">
        <v>2.9830098083134901E-2</v>
      </c>
      <c r="K99" s="34">
        <v>2.9665490918494235E-2</v>
      </c>
      <c r="L99" s="34">
        <v>3.0968872112297544E-2</v>
      </c>
      <c r="M99" s="34">
        <v>3.024924556405317E-2</v>
      </c>
      <c r="N99" s="34">
        <v>2.9259833604179067E-2</v>
      </c>
      <c r="O99" s="34">
        <v>2.990994739862712E-2</v>
      </c>
      <c r="P99" s="34">
        <v>3.0242652588914114E-2</v>
      </c>
      <c r="Q99" s="34">
        <v>1.8879377295429618E-2</v>
      </c>
    </row>
    <row r="100" spans="1:17">
      <c r="B100" s="1" t="s">
        <v>114</v>
      </c>
      <c r="C100" s="11"/>
      <c r="D100" s="22" t="s">
        <v>115</v>
      </c>
      <c r="E100" s="11"/>
      <c r="F100" s="34"/>
      <c r="G100" s="34">
        <v>2.6529418030272612E-3</v>
      </c>
      <c r="H100" s="34"/>
      <c r="I100" s="34">
        <v>2.6060281075784291E-3</v>
      </c>
      <c r="J100" s="34">
        <v>2.8431311938498457E-2</v>
      </c>
      <c r="K100" s="34">
        <v>2.3667224927533578E-2</v>
      </c>
      <c r="L100" s="34">
        <v>2.7468504017260302E-2</v>
      </c>
      <c r="M100" s="34">
        <v>2.2748702100252177E-2</v>
      </c>
      <c r="N100" s="34">
        <v>2.195989959394061E-2</v>
      </c>
      <c r="O100" s="34">
        <v>2.1407919122751085E-2</v>
      </c>
      <c r="P100" s="34">
        <v>2.424266212538214E-2</v>
      </c>
      <c r="Q100" s="34">
        <v>1.2060871505632504E-2</v>
      </c>
    </row>
    <row r="101" spans="1:17" ht="15" customHeight="1">
      <c r="B101" s="1" t="s">
        <v>112</v>
      </c>
      <c r="C101" s="11"/>
      <c r="D101" s="22" t="s">
        <v>116</v>
      </c>
      <c r="E101" s="11"/>
      <c r="F101" s="34">
        <v>2.8401304461515499E-3</v>
      </c>
      <c r="G101" s="34"/>
      <c r="H101" s="34">
        <v>8.717245376616058E-3</v>
      </c>
      <c r="I101" s="34"/>
      <c r="J101" s="34"/>
      <c r="K101" s="34"/>
      <c r="L101" s="34"/>
      <c r="M101" s="34"/>
      <c r="N101" s="34"/>
      <c r="O101" s="34"/>
      <c r="P101" s="34"/>
      <c r="Q101" s="34"/>
    </row>
    <row r="102" spans="1:17" ht="15" customHeight="1">
      <c r="B102" s="1" t="s">
        <v>114</v>
      </c>
      <c r="C102" s="11"/>
      <c r="D102" s="22" t="s">
        <v>117</v>
      </c>
      <c r="E102" s="11"/>
      <c r="F102" s="34">
        <v>1.9378572581932455E-3</v>
      </c>
      <c r="G102" s="34"/>
      <c r="H102" s="34">
        <v>2.172523847419196E-3</v>
      </c>
      <c r="I102" s="34"/>
      <c r="J102" s="34"/>
      <c r="K102" s="34"/>
      <c r="L102" s="34"/>
      <c r="M102" s="34"/>
      <c r="N102" s="34"/>
      <c r="O102" s="34"/>
      <c r="P102" s="34"/>
      <c r="Q102" s="34"/>
    </row>
    <row r="103" spans="1:17" ht="15" customHeight="1">
      <c r="B103" s="1" t="s">
        <v>118</v>
      </c>
      <c r="C103" s="11"/>
      <c r="D103" s="22" t="s">
        <v>119</v>
      </c>
      <c r="E103" s="11"/>
      <c r="F103" s="34">
        <v>4.4593512617004481E-3</v>
      </c>
      <c r="G103" s="34"/>
      <c r="H103" s="34">
        <v>5.2251037549694446E-3</v>
      </c>
      <c r="I103" s="34"/>
      <c r="J103" s="34"/>
      <c r="K103" s="34"/>
      <c r="L103" s="34"/>
      <c r="M103" s="34"/>
      <c r="N103" s="34"/>
      <c r="O103" s="34"/>
      <c r="P103" s="34"/>
      <c r="Q103" s="34"/>
    </row>
    <row r="104" spans="1:17" ht="15" customHeight="1">
      <c r="B104" s="1" t="s">
        <v>120</v>
      </c>
      <c r="C104" s="11"/>
      <c r="D104" s="22" t="s">
        <v>121</v>
      </c>
      <c r="E104" s="11"/>
      <c r="F104" s="34">
        <v>2.6455317698787827E-3</v>
      </c>
      <c r="G104" s="34"/>
      <c r="H104" s="34"/>
      <c r="I104" s="34"/>
      <c r="J104" s="34"/>
      <c r="K104" s="34"/>
      <c r="L104" s="34"/>
      <c r="M104" s="34"/>
      <c r="N104" s="34"/>
      <c r="O104" s="34"/>
      <c r="P104" s="34"/>
      <c r="Q104" s="34"/>
    </row>
    <row r="105" spans="1:17" ht="15" customHeight="1">
      <c r="B105" s="1" t="s">
        <v>122</v>
      </c>
      <c r="C105" s="11"/>
      <c r="D105" s="22" t="s">
        <v>77</v>
      </c>
      <c r="E105" s="11"/>
      <c r="F105" s="35" t="s">
        <v>44</v>
      </c>
      <c r="G105" s="34"/>
      <c r="H105" s="34"/>
      <c r="I105" s="34"/>
      <c r="J105" s="34"/>
      <c r="K105" s="34"/>
      <c r="L105" s="34"/>
      <c r="M105" s="34"/>
      <c r="N105" s="34"/>
      <c r="O105" s="34"/>
      <c r="P105" s="34"/>
      <c r="Q105" s="34"/>
    </row>
    <row r="106" spans="1:17" ht="15" customHeight="1">
      <c r="C106" s="11"/>
      <c r="D106" s="22"/>
      <c r="E106" s="11"/>
      <c r="F106" s="33"/>
      <c r="G106" s="33"/>
      <c r="H106" s="33"/>
      <c r="I106" s="33"/>
      <c r="J106" s="33"/>
      <c r="K106" s="33"/>
      <c r="L106" s="33"/>
      <c r="M106" s="33"/>
      <c r="N106" s="33"/>
      <c r="O106" s="33"/>
      <c r="P106" s="33"/>
      <c r="Q106" s="33"/>
    </row>
    <row r="107" spans="1:17">
      <c r="C107" s="11">
        <v>7.1</v>
      </c>
      <c r="D107" s="31" t="s">
        <v>123</v>
      </c>
      <c r="E107" s="11" t="s">
        <v>111</v>
      </c>
      <c r="F107" s="36"/>
      <c r="G107" s="36"/>
      <c r="H107" s="36"/>
      <c r="I107" s="36"/>
      <c r="J107" s="36"/>
      <c r="K107" s="36"/>
      <c r="L107" s="36"/>
      <c r="M107" s="36"/>
      <c r="N107" s="36"/>
      <c r="O107" s="36"/>
      <c r="P107" s="36"/>
      <c r="Q107" s="36"/>
    </row>
    <row r="108" spans="1:17">
      <c r="A108" s="1" t="s">
        <v>42</v>
      </c>
      <c r="C108" s="11"/>
      <c r="D108" s="11" t="s">
        <v>43</v>
      </c>
      <c r="E108" s="11"/>
      <c r="F108" s="34" t="s">
        <v>44</v>
      </c>
      <c r="G108" s="34">
        <v>2.5664343338632989E-2</v>
      </c>
      <c r="H108" s="34" t="s">
        <v>44</v>
      </c>
      <c r="I108" s="34">
        <v>2.2920128276135543E-2</v>
      </c>
      <c r="J108" s="34">
        <v>1.5481285857390503E-3</v>
      </c>
      <c r="K108" s="34">
        <v>7.9091960670907957E-2</v>
      </c>
      <c r="L108" s="34">
        <v>7.7592458303118228E-2</v>
      </c>
      <c r="M108" s="34">
        <v>7.802369774200768E-2</v>
      </c>
      <c r="N108" s="34">
        <v>-2.25256933689989E-2</v>
      </c>
      <c r="O108" s="34">
        <v>2.3212627669453312E-3</v>
      </c>
      <c r="P108" s="34">
        <v>7.3585708209272571E-2</v>
      </c>
      <c r="Q108" s="34">
        <v>4.9238849224414682E-2</v>
      </c>
    </row>
    <row r="109" spans="1:17">
      <c r="A109" s="1" t="s">
        <v>65</v>
      </c>
      <c r="C109" s="11"/>
      <c r="D109" s="11" t="s">
        <v>66</v>
      </c>
      <c r="E109" s="11"/>
      <c r="F109" s="34" t="s">
        <v>44</v>
      </c>
      <c r="G109" s="34">
        <v>2.6429272595186237E-2</v>
      </c>
      <c r="H109" s="34" t="s">
        <v>44</v>
      </c>
      <c r="I109" s="34">
        <v>2.6712661096820911E-2</v>
      </c>
      <c r="J109" s="34">
        <v>2.2024491234251542E-3</v>
      </c>
      <c r="K109" s="34">
        <v>8.2331562762091082E-2</v>
      </c>
      <c r="L109" s="34">
        <v>7.9376328844790844E-2</v>
      </c>
      <c r="M109" s="34">
        <v>8.1984897518877942E-2</v>
      </c>
      <c r="N109" s="34">
        <v>-1.9230769230769273E-2</v>
      </c>
      <c r="O109" s="34">
        <v>6.6254416961131213E-3</v>
      </c>
      <c r="P109" s="34">
        <v>7.6733688961838187E-2</v>
      </c>
      <c r="Q109" s="34">
        <v>5.1826487671408294E-2</v>
      </c>
    </row>
    <row r="110" spans="1:17">
      <c r="A110" s="1" t="s">
        <v>124</v>
      </c>
      <c r="B110" s="1" t="s">
        <v>125</v>
      </c>
      <c r="C110" s="11"/>
      <c r="D110" s="11" t="s">
        <v>126</v>
      </c>
      <c r="E110" s="11"/>
      <c r="F110" s="34">
        <v>2.5929878751590252E-2</v>
      </c>
      <c r="G110" s="34" t="s">
        <v>44</v>
      </c>
      <c r="H110" s="34">
        <v>2.5296851847864232E-2</v>
      </c>
      <c r="I110" s="34" t="s">
        <v>44</v>
      </c>
      <c r="J110" s="34" t="s">
        <v>44</v>
      </c>
      <c r="K110" s="34" t="s">
        <v>44</v>
      </c>
      <c r="L110" s="34" t="s">
        <v>44</v>
      </c>
      <c r="M110" s="34" t="s">
        <v>44</v>
      </c>
      <c r="N110" s="34" t="s">
        <v>44</v>
      </c>
      <c r="O110" s="34" t="s">
        <v>44</v>
      </c>
      <c r="P110" s="34" t="s">
        <v>44</v>
      </c>
      <c r="Q110" s="34" t="s">
        <v>44</v>
      </c>
    </row>
    <row r="111" spans="1:17">
      <c r="A111" s="1" t="s">
        <v>127</v>
      </c>
      <c r="B111" s="1" t="s">
        <v>128</v>
      </c>
      <c r="C111" s="11"/>
      <c r="D111" s="11" t="s">
        <v>60</v>
      </c>
      <c r="E111" s="11"/>
      <c r="F111" s="34">
        <v>2.6605674858983797E-2</v>
      </c>
      <c r="G111" s="34" t="s">
        <v>44</v>
      </c>
      <c r="H111" s="34">
        <v>2.3528754419246845E-2</v>
      </c>
      <c r="I111" s="34" t="s">
        <v>44</v>
      </c>
      <c r="J111" s="34" t="s">
        <v>44</v>
      </c>
      <c r="K111" s="34" t="s">
        <v>44</v>
      </c>
      <c r="L111" s="34" t="s">
        <v>44</v>
      </c>
      <c r="M111" s="34" t="s">
        <v>44</v>
      </c>
      <c r="N111" s="34" t="s">
        <v>44</v>
      </c>
      <c r="O111" s="34" t="s">
        <v>44</v>
      </c>
      <c r="P111" s="34" t="s">
        <v>44</v>
      </c>
      <c r="Q111" s="34" t="s">
        <v>44</v>
      </c>
    </row>
    <row r="112" spans="1:17">
      <c r="A112" s="1" t="s">
        <v>129</v>
      </c>
      <c r="B112" s="1" t="s">
        <v>130</v>
      </c>
      <c r="C112" s="11"/>
      <c r="D112" s="11" t="s">
        <v>71</v>
      </c>
      <c r="E112" s="11"/>
      <c r="F112" s="34">
        <v>2.722004161201097E-2</v>
      </c>
      <c r="G112" s="34" t="s">
        <v>44</v>
      </c>
      <c r="H112" s="34">
        <v>2.6814699778460405E-2</v>
      </c>
      <c r="I112" s="34" t="s">
        <v>44</v>
      </c>
      <c r="J112" s="34" t="s">
        <v>44</v>
      </c>
      <c r="K112" s="34" t="s">
        <v>44</v>
      </c>
      <c r="L112" s="34" t="s">
        <v>44</v>
      </c>
      <c r="M112" s="34" t="s">
        <v>44</v>
      </c>
      <c r="N112" s="34" t="s">
        <v>44</v>
      </c>
      <c r="O112" s="34" t="s">
        <v>44</v>
      </c>
      <c r="P112" s="34" t="s">
        <v>44</v>
      </c>
      <c r="Q112" s="34" t="s">
        <v>44</v>
      </c>
    </row>
    <row r="113" spans="1:17">
      <c r="A113" s="1" t="s">
        <v>65</v>
      </c>
      <c r="C113" s="11"/>
      <c r="D113" s="11" t="s">
        <v>131</v>
      </c>
      <c r="E113" s="11"/>
      <c r="F113" s="34">
        <v>3.4431546806611868E-2</v>
      </c>
      <c r="G113" s="34">
        <v>2.2930385441060741E-2</v>
      </c>
      <c r="H113" s="34">
        <v>3.3871387681048359E-2</v>
      </c>
      <c r="I113" s="34">
        <v>6.1868827667532766E-3</v>
      </c>
      <c r="J113" s="34">
        <v>4.233117612181303E-2</v>
      </c>
      <c r="K113" s="34">
        <v>4.032395334710559E-2</v>
      </c>
      <c r="L113" s="34">
        <v>4.0036060283386909E-2</v>
      </c>
      <c r="M113" s="34">
        <v>7.5814849587818811E-2</v>
      </c>
      <c r="N113" s="34">
        <v>3.7505522891533971E-2</v>
      </c>
      <c r="O113" s="34">
        <v>6.387536034102359E-3</v>
      </c>
      <c r="P113" s="34">
        <v>3.0312334346281222E-2</v>
      </c>
      <c r="Q113" s="34">
        <v>3.846467829889022E-2</v>
      </c>
    </row>
    <row r="114" spans="1:17">
      <c r="C114" s="11"/>
      <c r="D114" s="11"/>
      <c r="E114" s="11"/>
      <c r="F114" s="37"/>
      <c r="G114" s="37"/>
      <c r="H114" s="15"/>
      <c r="I114" s="32"/>
      <c r="J114" s="15"/>
      <c r="K114" s="15"/>
      <c r="L114" s="15"/>
      <c r="M114" s="15"/>
      <c r="N114" s="15"/>
      <c r="O114" s="32"/>
      <c r="P114" s="15"/>
      <c r="Q114" s="15"/>
    </row>
    <row r="115" spans="1:17">
      <c r="C115" s="11">
        <v>7.2</v>
      </c>
      <c r="D115" s="11" t="s">
        <v>132</v>
      </c>
      <c r="E115" s="11"/>
      <c r="F115" s="15"/>
      <c r="G115" s="15"/>
      <c r="H115" s="15"/>
      <c r="I115" s="32"/>
      <c r="J115" s="15"/>
      <c r="K115" s="15"/>
      <c r="L115" s="15"/>
      <c r="M115" s="15"/>
      <c r="N115" s="15"/>
      <c r="O115" s="32"/>
      <c r="P115" s="15"/>
      <c r="Q115" s="15"/>
    </row>
    <row r="116" spans="1:17">
      <c r="C116" s="11"/>
      <c r="D116" s="11" t="s">
        <v>133</v>
      </c>
      <c r="E116" s="11"/>
      <c r="F116" s="15"/>
      <c r="G116" s="15"/>
      <c r="H116" s="15"/>
      <c r="I116" s="38"/>
      <c r="J116" s="15"/>
      <c r="K116" s="15"/>
      <c r="L116" s="15"/>
      <c r="M116" s="15"/>
      <c r="N116" s="15"/>
      <c r="O116" s="38"/>
      <c r="P116" s="15"/>
      <c r="Q116" s="15"/>
    </row>
    <row r="117" spans="1:17">
      <c r="C117" s="39" t="s">
        <v>134</v>
      </c>
      <c r="D117" s="31" t="s">
        <v>135</v>
      </c>
      <c r="E117" s="11" t="s">
        <v>111</v>
      </c>
      <c r="F117" s="36"/>
      <c r="G117" s="36"/>
      <c r="H117" s="36"/>
      <c r="I117" s="36"/>
      <c r="J117" s="36"/>
      <c r="K117" s="36"/>
      <c r="L117" s="36"/>
      <c r="M117" s="36"/>
      <c r="N117" s="36"/>
      <c r="O117" s="15"/>
      <c r="P117" s="36"/>
      <c r="Q117" s="36"/>
    </row>
    <row r="118" spans="1:17">
      <c r="A118" s="1" t="s">
        <v>42</v>
      </c>
      <c r="C118" s="39"/>
      <c r="D118" s="11" t="s">
        <v>43</v>
      </c>
      <c r="E118" s="11"/>
      <c r="F118" s="34" t="s">
        <v>44</v>
      </c>
      <c r="G118" s="34">
        <v>9.1200912774439979E-2</v>
      </c>
      <c r="H118" s="34" t="s">
        <v>44</v>
      </c>
      <c r="I118" s="34">
        <v>8.7826586484973213E-2</v>
      </c>
      <c r="J118" s="34">
        <v>8.4401498718201573E-2</v>
      </c>
      <c r="K118" s="34">
        <v>0.1967607440667094</v>
      </c>
      <c r="L118" s="34">
        <v>0.20486486486486477</v>
      </c>
      <c r="M118" s="34">
        <v>0.14618492987877341</v>
      </c>
      <c r="N118" s="34">
        <v>2.9355077835433674E-2</v>
      </c>
      <c r="O118" s="34">
        <v>0.11288659793814437</v>
      </c>
      <c r="P118" s="34">
        <v>0.18944392082940631</v>
      </c>
      <c r="Q118" s="34">
        <v>0.11395934149489872</v>
      </c>
    </row>
    <row r="119" spans="1:17">
      <c r="A119" s="1" t="s">
        <v>65</v>
      </c>
      <c r="C119" s="39"/>
      <c r="D119" s="11" t="s">
        <v>66</v>
      </c>
      <c r="E119" s="11"/>
      <c r="F119" s="34" t="s">
        <v>44</v>
      </c>
      <c r="G119" s="34">
        <v>9.3084534784568573E-2</v>
      </c>
      <c r="H119" s="34" t="s">
        <v>44</v>
      </c>
      <c r="I119" s="34">
        <v>9.5864754999680724E-2</v>
      </c>
      <c r="J119" s="34">
        <v>8.5807005822277516E-2</v>
      </c>
      <c r="K119" s="34">
        <v>0.20251591862090401</v>
      </c>
      <c r="L119" s="34">
        <v>0.20873015873015865</v>
      </c>
      <c r="M119" s="34">
        <v>0.15473175224499203</v>
      </c>
      <c r="N119" s="34">
        <v>3.6793128131710873E-2</v>
      </c>
      <c r="O119" s="34">
        <v>0.12710187932739858</v>
      </c>
      <c r="P119" s="34">
        <v>0.19653442772457819</v>
      </c>
      <c r="Q119" s="34">
        <v>0.11949499880788839</v>
      </c>
    </row>
    <row r="120" spans="1:17">
      <c r="A120" s="1" t="s">
        <v>124</v>
      </c>
      <c r="B120" s="1" t="s">
        <v>125</v>
      </c>
      <c r="C120" s="39"/>
      <c r="D120" s="11" t="s">
        <v>126</v>
      </c>
      <c r="E120" s="11"/>
      <c r="F120" s="34">
        <v>7.7575103484734953E-2</v>
      </c>
      <c r="G120" s="34" t="s">
        <v>44</v>
      </c>
      <c r="H120" s="34">
        <v>9.2749649488220065E-2</v>
      </c>
      <c r="I120" s="34" t="s">
        <v>44</v>
      </c>
      <c r="J120" s="34" t="s">
        <v>44</v>
      </c>
      <c r="K120" s="34" t="s">
        <v>44</v>
      </c>
      <c r="L120" s="34" t="s">
        <v>44</v>
      </c>
      <c r="M120" s="34" t="s">
        <v>44</v>
      </c>
      <c r="N120" s="34" t="s">
        <v>44</v>
      </c>
      <c r="O120" s="34" t="s">
        <v>44</v>
      </c>
      <c r="P120" s="34" t="s">
        <v>44</v>
      </c>
      <c r="Q120" s="34" t="s">
        <v>44</v>
      </c>
    </row>
    <row r="121" spans="1:17">
      <c r="A121" s="1" t="s">
        <v>127</v>
      </c>
      <c r="B121" s="1" t="s">
        <v>128</v>
      </c>
      <c r="C121" s="39"/>
      <c r="D121" s="11" t="s">
        <v>60</v>
      </c>
      <c r="E121" s="11"/>
      <c r="F121" s="34">
        <v>7.9189241322883186E-2</v>
      </c>
      <c r="G121" s="34" t="s">
        <v>44</v>
      </c>
      <c r="H121" s="34">
        <v>8.887616358233319E-2</v>
      </c>
      <c r="I121" s="34" t="s">
        <v>44</v>
      </c>
      <c r="J121" s="34" t="s">
        <v>44</v>
      </c>
      <c r="K121" s="34" t="s">
        <v>44</v>
      </c>
      <c r="L121" s="34" t="s">
        <v>44</v>
      </c>
      <c r="M121" s="34" t="s">
        <v>44</v>
      </c>
      <c r="N121" s="34" t="s">
        <v>44</v>
      </c>
      <c r="O121" s="34" t="s">
        <v>44</v>
      </c>
      <c r="P121" s="34" t="s">
        <v>44</v>
      </c>
      <c r="Q121" s="34" t="s">
        <v>44</v>
      </c>
    </row>
    <row r="122" spans="1:17">
      <c r="A122" s="1" t="s">
        <v>129</v>
      </c>
      <c r="B122" s="1" t="s">
        <v>130</v>
      </c>
      <c r="C122" s="39"/>
      <c r="D122" s="11" t="s">
        <v>71</v>
      </c>
      <c r="E122" s="11"/>
      <c r="F122" s="34">
        <v>8.0253247021365492E-2</v>
      </c>
      <c r="G122" s="34" t="s">
        <v>44</v>
      </c>
      <c r="H122" s="34">
        <v>9.5956965877280975E-2</v>
      </c>
      <c r="I122" s="34" t="s">
        <v>44</v>
      </c>
      <c r="J122" s="34" t="s">
        <v>44</v>
      </c>
      <c r="K122" s="34" t="s">
        <v>44</v>
      </c>
      <c r="L122" s="34" t="s">
        <v>44</v>
      </c>
      <c r="M122" s="34" t="s">
        <v>44</v>
      </c>
      <c r="N122" s="34" t="s">
        <v>44</v>
      </c>
      <c r="O122" s="34" t="s">
        <v>44</v>
      </c>
      <c r="P122" s="34" t="s">
        <v>44</v>
      </c>
      <c r="Q122" s="34" t="s">
        <v>44</v>
      </c>
    </row>
    <row r="123" spans="1:17">
      <c r="A123" s="1" t="s">
        <v>65</v>
      </c>
      <c r="C123" s="11"/>
      <c r="D123" s="11" t="s">
        <v>131</v>
      </c>
      <c r="E123" s="11"/>
      <c r="F123" s="34">
        <v>6.8447367539251625E-2</v>
      </c>
      <c r="G123" s="34">
        <v>6.1139236990044754E-2</v>
      </c>
      <c r="H123" s="34">
        <v>6.7868788371824751E-2</v>
      </c>
      <c r="I123" s="34">
        <v>5.0559461385464521E-2</v>
      </c>
      <c r="J123" s="34">
        <v>0.13207111569041996</v>
      </c>
      <c r="K123" s="34">
        <v>0.12490263685498637</v>
      </c>
      <c r="L123" s="34">
        <v>0.10250640566930591</v>
      </c>
      <c r="M123" s="34">
        <v>0.13584803308667226</v>
      </c>
      <c r="N123" s="34">
        <v>0.12121683351323576</v>
      </c>
      <c r="O123" s="34">
        <v>0.12092398106049584</v>
      </c>
      <c r="P123" s="34">
        <v>8.9755190407460939E-2</v>
      </c>
      <c r="Q123" s="34">
        <v>0.11758817218774698</v>
      </c>
    </row>
    <row r="124" spans="1:17">
      <c r="C124" s="11"/>
      <c r="D124" s="11"/>
      <c r="E124" s="11"/>
      <c r="F124" s="37"/>
      <c r="G124" s="37"/>
      <c r="H124" s="15"/>
      <c r="I124" s="15"/>
      <c r="J124" s="15"/>
      <c r="K124" s="15"/>
      <c r="L124" s="15"/>
      <c r="M124" s="15"/>
      <c r="N124" s="15"/>
      <c r="O124" s="15"/>
      <c r="P124" s="15"/>
      <c r="Q124" s="15"/>
    </row>
    <row r="125" spans="1:17">
      <c r="C125" s="11"/>
      <c r="D125" s="11"/>
      <c r="E125" s="11"/>
      <c r="F125" s="37"/>
      <c r="G125" s="37"/>
      <c r="H125" s="15"/>
      <c r="I125" s="32"/>
      <c r="J125" s="15"/>
      <c r="K125" s="15"/>
      <c r="L125" s="15"/>
      <c r="M125" s="15"/>
      <c r="N125" s="15"/>
      <c r="O125" s="32"/>
      <c r="P125" s="37"/>
      <c r="Q125" s="15"/>
    </row>
    <row r="126" spans="1:17">
      <c r="C126" s="39" t="s">
        <v>136</v>
      </c>
      <c r="D126" s="31" t="s">
        <v>137</v>
      </c>
      <c r="E126" s="11" t="s">
        <v>111</v>
      </c>
      <c r="F126" s="15"/>
      <c r="G126" s="36"/>
      <c r="H126" s="36"/>
      <c r="I126" s="36"/>
      <c r="J126" s="36"/>
      <c r="K126" s="36"/>
      <c r="L126" s="36"/>
      <c r="M126" s="36"/>
      <c r="N126" s="36"/>
      <c r="O126" s="36"/>
      <c r="P126" s="36"/>
      <c r="Q126" s="36"/>
    </row>
    <row r="127" spans="1:17">
      <c r="A127" s="1" t="s">
        <v>42</v>
      </c>
      <c r="C127" s="39"/>
      <c r="D127" s="11" t="s">
        <v>43</v>
      </c>
      <c r="E127" s="11"/>
      <c r="F127" s="34" t="s">
        <v>44</v>
      </c>
      <c r="G127" s="34">
        <v>4.033938604684062E-2</v>
      </c>
      <c r="H127" s="34" t="s">
        <v>44</v>
      </c>
      <c r="I127" s="34">
        <v>2.7613249993384326E-2</v>
      </c>
      <c r="J127" s="34">
        <v>4.9964069199453176E-2</v>
      </c>
      <c r="K127" s="34">
        <v>0.1051546828868466</v>
      </c>
      <c r="L127" s="34">
        <v>0.13315276162851286</v>
      </c>
      <c r="M127" s="34">
        <v>4.7199006698993795E-2</v>
      </c>
      <c r="N127" s="34">
        <v>2.9289644032232776E-2</v>
      </c>
      <c r="O127" s="34">
        <v>7.4092743167491593E-2</v>
      </c>
      <c r="P127" s="34">
        <v>0.10278441187917053</v>
      </c>
      <c r="Q127" s="34">
        <v>6.1579466998030741E-2</v>
      </c>
    </row>
    <row r="128" spans="1:17">
      <c r="A128" s="1" t="s">
        <v>65</v>
      </c>
      <c r="C128" s="39"/>
      <c r="D128" s="11" t="s">
        <v>66</v>
      </c>
      <c r="E128" s="11"/>
      <c r="F128" s="34" t="s">
        <v>44</v>
      </c>
      <c r="G128" s="34">
        <v>4.3251727051953459E-2</v>
      </c>
      <c r="H128" s="34" t="s">
        <v>44</v>
      </c>
      <c r="I128" s="34">
        <v>3.538015740967726E-2</v>
      </c>
      <c r="J128" s="34">
        <v>6.0428589502290908E-2</v>
      </c>
      <c r="K128" s="34">
        <v>0.11694696722487663</v>
      </c>
      <c r="L128" s="34">
        <v>0.13940355901814261</v>
      </c>
      <c r="M128" s="34">
        <v>5.5999390165410778E-2</v>
      </c>
      <c r="N128" s="34">
        <v>4.284672321456906E-2</v>
      </c>
      <c r="O128" s="34">
        <v>8.7865971877833404E-2</v>
      </c>
      <c r="P128" s="34">
        <v>0.11383859770740257</v>
      </c>
      <c r="Q128" s="34">
        <v>7.1814832330018286E-2</v>
      </c>
    </row>
    <row r="129" spans="1:17">
      <c r="A129" s="1" t="s">
        <v>124</v>
      </c>
      <c r="B129" s="1" t="s">
        <v>125</v>
      </c>
      <c r="C129" s="39"/>
      <c r="D129" s="11" t="s">
        <v>126</v>
      </c>
      <c r="E129" s="11"/>
      <c r="F129" s="34">
        <v>4.7287153836450324E-2</v>
      </c>
      <c r="G129" s="34" t="s">
        <v>44</v>
      </c>
      <c r="H129" s="34">
        <v>3.8520987037279131E-2</v>
      </c>
      <c r="I129" s="34" t="s">
        <v>44</v>
      </c>
      <c r="J129" s="34" t="s">
        <v>44</v>
      </c>
      <c r="K129" s="34" t="s">
        <v>44</v>
      </c>
      <c r="L129" s="34" t="s">
        <v>44</v>
      </c>
      <c r="M129" s="34" t="s">
        <v>44</v>
      </c>
      <c r="N129" s="34" t="s">
        <v>44</v>
      </c>
      <c r="O129" s="34" t="s">
        <v>44</v>
      </c>
      <c r="P129" s="34" t="s">
        <v>44</v>
      </c>
      <c r="Q129" s="34" t="s">
        <v>44</v>
      </c>
    </row>
    <row r="130" spans="1:17">
      <c r="A130" s="1" t="s">
        <v>127</v>
      </c>
      <c r="B130" s="1" t="s">
        <v>128</v>
      </c>
      <c r="C130" s="39"/>
      <c r="D130" s="11" t="s">
        <v>60</v>
      </c>
      <c r="E130" s="11"/>
      <c r="F130" s="34">
        <v>5.1699595430057643E-2</v>
      </c>
      <c r="G130" s="34" t="s">
        <v>44</v>
      </c>
      <c r="H130" s="34">
        <v>3.8875298057057472E-2</v>
      </c>
      <c r="I130" s="34" t="s">
        <v>44</v>
      </c>
      <c r="J130" s="34" t="s">
        <v>44</v>
      </c>
      <c r="K130" s="34" t="s">
        <v>44</v>
      </c>
      <c r="L130" s="34" t="s">
        <v>44</v>
      </c>
      <c r="M130" s="34" t="s">
        <v>44</v>
      </c>
      <c r="N130" s="34" t="s">
        <v>44</v>
      </c>
      <c r="O130" s="34" t="s">
        <v>44</v>
      </c>
      <c r="P130" s="34" t="s">
        <v>44</v>
      </c>
      <c r="Q130" s="34" t="s">
        <v>44</v>
      </c>
    </row>
    <row r="131" spans="1:17">
      <c r="A131" s="1" t="s">
        <v>129</v>
      </c>
      <c r="B131" s="1" t="s">
        <v>130</v>
      </c>
      <c r="C131" s="39"/>
      <c r="D131" s="11" t="s">
        <v>71</v>
      </c>
      <c r="E131" s="11"/>
      <c r="F131" s="34">
        <v>5.2579385778817489E-2</v>
      </c>
      <c r="G131" s="34" t="s">
        <v>44</v>
      </c>
      <c r="H131" s="34">
        <v>4.4271672520079353E-2</v>
      </c>
      <c r="I131" s="34" t="s">
        <v>44</v>
      </c>
      <c r="J131" s="34" t="s">
        <v>44</v>
      </c>
      <c r="K131" s="34" t="s">
        <v>44</v>
      </c>
      <c r="L131" s="34" t="s">
        <v>44</v>
      </c>
      <c r="M131" s="34" t="s">
        <v>44</v>
      </c>
      <c r="N131" s="34" t="s">
        <v>44</v>
      </c>
      <c r="O131" s="34" t="s">
        <v>44</v>
      </c>
      <c r="P131" s="34" t="s">
        <v>44</v>
      </c>
      <c r="Q131" s="34" t="s">
        <v>44</v>
      </c>
    </row>
    <row r="132" spans="1:17">
      <c r="A132" s="1" t="s">
        <v>65</v>
      </c>
      <c r="C132" s="11"/>
      <c r="D132" s="11" t="s">
        <v>131</v>
      </c>
      <c r="E132" s="11"/>
      <c r="F132" s="34">
        <v>7.3310063588436725E-2</v>
      </c>
      <c r="G132" s="34">
        <v>7.9019955363604621E-2</v>
      </c>
      <c r="H132" s="34">
        <v>7.3324337863615696E-2</v>
      </c>
      <c r="I132" s="34">
        <v>8.1154543802122614E-2</v>
      </c>
      <c r="J132" s="34">
        <v>9.9861788884258784E-2</v>
      </c>
      <c r="K132" s="34">
        <v>9.3078636879130094E-2</v>
      </c>
      <c r="L132" s="34">
        <v>0.14392773717262308</v>
      </c>
      <c r="M132" s="34">
        <v>7.1330660687075609E-2</v>
      </c>
      <c r="N132" s="34">
        <v>8.3931327715663917E-2</v>
      </c>
      <c r="O132" s="34">
        <v>0.10205509247188527</v>
      </c>
      <c r="P132" s="34">
        <v>2.1121795317037284E-2</v>
      </c>
      <c r="Q132" s="34">
        <v>7.3834506934706168E-2</v>
      </c>
    </row>
    <row r="133" spans="1:17">
      <c r="C133" s="11"/>
      <c r="D133" s="11"/>
      <c r="E133" s="11"/>
      <c r="F133" s="37"/>
      <c r="G133" s="37"/>
      <c r="H133" s="15"/>
      <c r="I133" s="32"/>
      <c r="J133" s="15"/>
      <c r="K133" s="15"/>
      <c r="L133" s="15"/>
      <c r="M133" s="15"/>
      <c r="N133" s="15"/>
      <c r="O133" s="32"/>
      <c r="P133" s="37"/>
      <c r="Q133" s="15"/>
    </row>
    <row r="134" spans="1:17">
      <c r="C134" s="11"/>
      <c r="D134" s="11"/>
      <c r="E134" s="11"/>
      <c r="F134" s="37"/>
      <c r="G134" s="37"/>
      <c r="H134" s="15"/>
      <c r="I134" s="32"/>
      <c r="J134" s="15"/>
      <c r="K134" s="15"/>
      <c r="L134" s="15"/>
      <c r="M134" s="15"/>
      <c r="N134" s="15"/>
      <c r="O134" s="32"/>
      <c r="P134" s="37"/>
      <c r="Q134" s="15"/>
    </row>
    <row r="135" spans="1:17">
      <c r="C135" s="39" t="s">
        <v>138</v>
      </c>
      <c r="D135" s="31" t="s">
        <v>139</v>
      </c>
      <c r="E135" s="11" t="s">
        <v>111</v>
      </c>
      <c r="F135" s="36"/>
      <c r="G135" s="36"/>
      <c r="H135" s="15"/>
      <c r="I135" s="15"/>
      <c r="J135" s="36"/>
      <c r="K135" s="36"/>
      <c r="L135" s="36"/>
      <c r="M135" s="15"/>
      <c r="N135" s="36"/>
      <c r="O135" s="15"/>
      <c r="P135" s="36"/>
      <c r="Q135" s="15"/>
    </row>
    <row r="136" spans="1:17">
      <c r="A136" s="1" t="s">
        <v>42</v>
      </c>
      <c r="C136" s="39"/>
      <c r="D136" s="11" t="s">
        <v>43</v>
      </c>
      <c r="E136" s="11"/>
      <c r="F136" s="34" t="s">
        <v>44</v>
      </c>
      <c r="G136" s="34">
        <v>6.3464691298996456E-2</v>
      </c>
      <c r="H136" s="34" t="s">
        <v>44</v>
      </c>
      <c r="I136" s="34">
        <v>4.0904029380653073E-2</v>
      </c>
      <c r="J136" s="34">
        <v>0.14011842213935921</v>
      </c>
      <c r="K136" s="34">
        <v>0.16354365437082197</v>
      </c>
      <c r="L136" s="34">
        <v>0.23180840511979883</v>
      </c>
      <c r="M136" s="34">
        <v>0.17304727056268976</v>
      </c>
      <c r="N136" s="34">
        <v>0.11669953916002407</v>
      </c>
      <c r="O136" s="34">
        <v>0.12645228522444785</v>
      </c>
      <c r="P136" s="34">
        <v>0.18231578669006421</v>
      </c>
      <c r="Q136" s="34">
        <v>0.12212600338794855</v>
      </c>
    </row>
    <row r="137" spans="1:17">
      <c r="A137" s="1" t="s">
        <v>65</v>
      </c>
      <c r="C137" s="39"/>
      <c r="D137" s="11" t="s">
        <v>66</v>
      </c>
      <c r="E137" s="11"/>
      <c r="F137" s="34" t="s">
        <v>44</v>
      </c>
      <c r="G137" s="34">
        <v>6.5824165852291339E-2</v>
      </c>
      <c r="H137" s="34" t="s">
        <v>44</v>
      </c>
      <c r="I137" s="34">
        <v>4.7241169601196065E-2</v>
      </c>
      <c r="J137" s="34">
        <v>0.14776535581349792</v>
      </c>
      <c r="K137" s="34">
        <v>0.17234268439130185</v>
      </c>
      <c r="L137" s="34">
        <v>0.23787904734546794</v>
      </c>
      <c r="M137" s="34">
        <v>0.1820678873264745</v>
      </c>
      <c r="N137" s="34">
        <v>0.12609462602776733</v>
      </c>
      <c r="O137" s="34">
        <v>0.13869801598378295</v>
      </c>
      <c r="P137" s="34">
        <v>0.19153426601226742</v>
      </c>
      <c r="Q137" s="34">
        <v>0.1313979290346039</v>
      </c>
    </row>
    <row r="138" spans="1:17">
      <c r="A138" s="1" t="s">
        <v>124</v>
      </c>
      <c r="B138" s="1" t="s">
        <v>125</v>
      </c>
      <c r="C138" s="39"/>
      <c r="D138" s="11" t="s">
        <v>126</v>
      </c>
      <c r="E138" s="11"/>
      <c r="F138" s="34">
        <v>6.1979737535761359E-2</v>
      </c>
      <c r="G138" s="34" t="s">
        <v>44</v>
      </c>
      <c r="H138" s="34">
        <v>5.856025569605916E-2</v>
      </c>
      <c r="I138" s="34" t="s">
        <v>44</v>
      </c>
      <c r="J138" s="34" t="s">
        <v>44</v>
      </c>
      <c r="K138" s="34" t="s">
        <v>44</v>
      </c>
      <c r="L138" s="34" t="s">
        <v>44</v>
      </c>
      <c r="M138" s="34" t="s">
        <v>44</v>
      </c>
      <c r="N138" s="34" t="s">
        <v>44</v>
      </c>
      <c r="O138" s="34" t="s">
        <v>44</v>
      </c>
      <c r="P138" s="34" t="s">
        <v>44</v>
      </c>
      <c r="Q138" s="34" t="s">
        <v>44</v>
      </c>
    </row>
    <row r="139" spans="1:17">
      <c r="A139" s="1" t="s">
        <v>127</v>
      </c>
      <c r="B139" s="1" t="s">
        <v>128</v>
      </c>
      <c r="C139" s="39"/>
      <c r="D139" s="11" t="s">
        <v>60</v>
      </c>
      <c r="E139" s="11"/>
      <c r="F139" s="34">
        <v>6.808313619672024E-2</v>
      </c>
      <c r="G139" s="34" t="s">
        <v>44</v>
      </c>
      <c r="H139" s="34">
        <v>6.2179004529381521E-2</v>
      </c>
      <c r="I139" s="34" t="s">
        <v>44</v>
      </c>
      <c r="J139" s="34" t="s">
        <v>44</v>
      </c>
      <c r="K139" s="34" t="s">
        <v>44</v>
      </c>
      <c r="L139" s="34" t="s">
        <v>44</v>
      </c>
      <c r="M139" s="34" t="s">
        <v>44</v>
      </c>
      <c r="N139" s="34" t="s">
        <v>44</v>
      </c>
      <c r="O139" s="34" t="s">
        <v>44</v>
      </c>
      <c r="P139" s="34" t="s">
        <v>44</v>
      </c>
      <c r="Q139" s="34" t="s">
        <v>44</v>
      </c>
    </row>
    <row r="140" spans="1:17">
      <c r="A140" s="1" t="s">
        <v>129</v>
      </c>
      <c r="B140" s="1" t="s">
        <v>130</v>
      </c>
      <c r="C140" s="39"/>
      <c r="D140" s="11" t="s">
        <v>71</v>
      </c>
      <c r="E140" s="11"/>
      <c r="F140" s="34">
        <v>6.8833379834545072E-2</v>
      </c>
      <c r="G140" s="34" t="s">
        <v>44</v>
      </c>
      <c r="H140" s="34">
        <v>6.6112325506869629E-2</v>
      </c>
      <c r="I140" s="34" t="s">
        <v>44</v>
      </c>
      <c r="J140" s="34" t="s">
        <v>44</v>
      </c>
      <c r="K140" s="34" t="s">
        <v>44</v>
      </c>
      <c r="L140" s="34" t="s">
        <v>44</v>
      </c>
      <c r="M140" s="34" t="s">
        <v>44</v>
      </c>
      <c r="N140" s="34" t="s">
        <v>44</v>
      </c>
      <c r="O140" s="34" t="s">
        <v>44</v>
      </c>
      <c r="P140" s="34" t="s">
        <v>44</v>
      </c>
      <c r="Q140" s="34" t="s">
        <v>44</v>
      </c>
    </row>
    <row r="141" spans="1:17">
      <c r="A141" s="1" t="s">
        <v>65</v>
      </c>
      <c r="C141" s="11"/>
      <c r="D141" s="11" t="s">
        <v>131</v>
      </c>
      <c r="E141" s="11" t="s">
        <v>111</v>
      </c>
      <c r="F141" s="34">
        <v>8.0978836491882644E-2</v>
      </c>
      <c r="G141" s="34">
        <v>8.5599251868335946E-2</v>
      </c>
      <c r="H141" s="34">
        <v>8.0861802223295198E-2</v>
      </c>
      <c r="I141" s="34">
        <v>8.6015206608041517E-2</v>
      </c>
      <c r="J141" s="34">
        <v>0.16395995577053113</v>
      </c>
      <c r="K141" s="34">
        <v>0.1576975965130285</v>
      </c>
      <c r="L141" s="34">
        <v>0.21958125634257497</v>
      </c>
      <c r="M141" s="34">
        <v>0.17448959240472672</v>
      </c>
      <c r="N141" s="34">
        <v>0.14727949134234364</v>
      </c>
      <c r="O141" s="34">
        <v>0.17070394294712576</v>
      </c>
      <c r="P141" s="34">
        <v>0.10019372570046281</v>
      </c>
      <c r="Q141" s="34">
        <v>0.13634474295316057</v>
      </c>
    </row>
    <row r="142" spans="1:17">
      <c r="C142" s="11"/>
      <c r="D142" s="11"/>
      <c r="E142" s="11"/>
      <c r="F142" s="37"/>
      <c r="G142" s="37"/>
      <c r="H142" s="15"/>
      <c r="I142" s="32"/>
      <c r="J142" s="15"/>
      <c r="K142" s="15"/>
      <c r="L142" s="15"/>
      <c r="M142" s="15"/>
      <c r="N142" s="15"/>
      <c r="O142" s="32"/>
      <c r="P142" s="37"/>
      <c r="Q142" s="15"/>
    </row>
    <row r="143" spans="1:17">
      <c r="C143" s="39" t="s">
        <v>140</v>
      </c>
      <c r="D143" s="31" t="s">
        <v>141</v>
      </c>
      <c r="E143" s="11" t="s">
        <v>111</v>
      </c>
      <c r="F143" s="15"/>
      <c r="G143" s="15"/>
      <c r="H143" s="11"/>
      <c r="I143" s="32"/>
      <c r="J143" s="15"/>
      <c r="K143" s="15"/>
      <c r="L143" s="15"/>
      <c r="M143" s="11"/>
      <c r="N143" s="15"/>
      <c r="O143" s="32"/>
      <c r="P143" s="15"/>
      <c r="Q143" s="11"/>
    </row>
    <row r="144" spans="1:17">
      <c r="A144" s="1" t="s">
        <v>42</v>
      </c>
      <c r="C144" s="39"/>
      <c r="D144" s="11" t="s">
        <v>43</v>
      </c>
      <c r="E144" s="11"/>
      <c r="F144" s="34" t="s">
        <v>44</v>
      </c>
      <c r="G144" s="34">
        <v>6.2957768995624441E-2</v>
      </c>
      <c r="H144" s="34" t="s">
        <v>44</v>
      </c>
      <c r="I144" s="34">
        <v>5.8174512876313367E-2</v>
      </c>
      <c r="J144" s="34">
        <v>0.10425277488830176</v>
      </c>
      <c r="K144" s="34">
        <v>0.11662529046906012</v>
      </c>
      <c r="L144" s="34">
        <v>6.5446149007481802E-2</v>
      </c>
      <c r="M144" s="34">
        <v>0.19138751231910822</v>
      </c>
      <c r="N144" s="34">
        <v>0.10514105392394946</v>
      </c>
      <c r="O144" s="34">
        <v>0.14048719590685743</v>
      </c>
      <c r="P144" s="34">
        <v>8.7199901788008738E-2</v>
      </c>
      <c r="Q144" s="34">
        <v>8.524682667395167E-2</v>
      </c>
    </row>
    <row r="145" spans="1:17">
      <c r="A145" s="1" t="s">
        <v>65</v>
      </c>
      <c r="C145" s="39"/>
      <c r="D145" s="11" t="s">
        <v>66</v>
      </c>
      <c r="E145" s="11"/>
      <c r="F145" s="34" t="s">
        <v>44</v>
      </c>
      <c r="G145" s="34">
        <v>6.7283828676368174E-2</v>
      </c>
      <c r="H145" s="34" t="s">
        <v>44</v>
      </c>
      <c r="I145" s="34">
        <v>4.7896993819915856E-2</v>
      </c>
      <c r="J145" s="34">
        <v>0.11599601965329875</v>
      </c>
      <c r="K145" s="34">
        <v>0.14161601875840679</v>
      </c>
      <c r="L145" s="34">
        <v>0.1983253964009033</v>
      </c>
      <c r="M145" s="34">
        <v>0.15607488683784698</v>
      </c>
      <c r="N145" s="34">
        <v>9.7384526264457927E-2</v>
      </c>
      <c r="O145" s="34">
        <v>0.10070839065996151</v>
      </c>
      <c r="P145" s="34">
        <v>0.14652688005141967</v>
      </c>
      <c r="Q145" s="34">
        <v>0.11353781259290718</v>
      </c>
    </row>
    <row r="146" spans="1:17">
      <c r="A146" s="1" t="s">
        <v>124</v>
      </c>
      <c r="B146" s="1" t="s">
        <v>125</v>
      </c>
      <c r="C146" s="39"/>
      <c r="D146" s="11" t="s">
        <v>126</v>
      </c>
      <c r="E146" s="11"/>
      <c r="F146" s="34">
        <v>6.4455411112662953E-2</v>
      </c>
      <c r="G146" s="34" t="s">
        <v>44</v>
      </c>
      <c r="H146" s="34">
        <v>6.6226987153657157E-2</v>
      </c>
      <c r="I146" s="34" t="s">
        <v>44</v>
      </c>
      <c r="J146" s="34" t="s">
        <v>44</v>
      </c>
      <c r="K146" s="34" t="s">
        <v>44</v>
      </c>
      <c r="L146" s="34" t="s">
        <v>44</v>
      </c>
      <c r="M146" s="34" t="s">
        <v>44</v>
      </c>
      <c r="N146" s="34" t="s">
        <v>44</v>
      </c>
      <c r="O146" s="34" t="s">
        <v>44</v>
      </c>
      <c r="P146" s="34" t="s">
        <v>44</v>
      </c>
      <c r="Q146" s="34" t="s">
        <v>44</v>
      </c>
    </row>
    <row r="147" spans="1:17">
      <c r="A147" s="1" t="s">
        <v>127</v>
      </c>
      <c r="B147" s="1" t="s">
        <v>128</v>
      </c>
      <c r="C147" s="39"/>
      <c r="D147" s="11" t="s">
        <v>60</v>
      </c>
      <c r="E147" s="11"/>
      <c r="F147" s="34">
        <v>6.1165300507507236E-2</v>
      </c>
      <c r="G147" s="34" t="s">
        <v>44</v>
      </c>
      <c r="H147" s="34">
        <v>7.0313910205535679E-2</v>
      </c>
      <c r="I147" s="34" t="s">
        <v>44</v>
      </c>
      <c r="J147" s="34" t="s">
        <v>44</v>
      </c>
      <c r="K147" s="34" t="s">
        <v>44</v>
      </c>
      <c r="L147" s="34" t="s">
        <v>44</v>
      </c>
      <c r="M147" s="34" t="s">
        <v>44</v>
      </c>
      <c r="N147" s="34" t="s">
        <v>44</v>
      </c>
      <c r="O147" s="34" t="s">
        <v>44</v>
      </c>
      <c r="P147" s="34" t="s">
        <v>44</v>
      </c>
      <c r="Q147" s="34" t="s">
        <v>44</v>
      </c>
    </row>
    <row r="148" spans="1:17">
      <c r="A148" s="1" t="s">
        <v>129</v>
      </c>
      <c r="B148" s="1" t="s">
        <v>130</v>
      </c>
      <c r="C148" s="39"/>
      <c r="D148" s="11" t="s">
        <v>71</v>
      </c>
      <c r="E148" s="11"/>
      <c r="F148" s="34">
        <v>6.9814803453974061E-2</v>
      </c>
      <c r="G148" s="34" t="s">
        <v>44</v>
      </c>
      <c r="H148" s="34">
        <v>6.7501917449383386E-2</v>
      </c>
      <c r="I148" s="34" t="s">
        <v>44</v>
      </c>
      <c r="J148" s="34" t="s">
        <v>44</v>
      </c>
      <c r="K148" s="34" t="s">
        <v>44</v>
      </c>
      <c r="L148" s="34" t="s">
        <v>44</v>
      </c>
      <c r="M148" s="34" t="s">
        <v>44</v>
      </c>
      <c r="N148" s="34" t="s">
        <v>44</v>
      </c>
      <c r="O148" s="34" t="s">
        <v>44</v>
      </c>
      <c r="P148" s="34" t="s">
        <v>44</v>
      </c>
      <c r="Q148" s="34" t="s">
        <v>44</v>
      </c>
    </row>
    <row r="149" spans="1:17">
      <c r="C149" s="11"/>
      <c r="D149" s="31" t="s">
        <v>131</v>
      </c>
      <c r="E149" s="11" t="s">
        <v>111</v>
      </c>
      <c r="F149" s="40"/>
      <c r="G149" s="38"/>
      <c r="H149" s="40"/>
      <c r="I149" s="40"/>
      <c r="J149" s="40"/>
      <c r="K149" s="40"/>
      <c r="L149" s="40"/>
      <c r="M149" s="40"/>
      <c r="N149" s="40"/>
      <c r="O149" s="40"/>
      <c r="P149" s="40"/>
      <c r="Q149" s="40"/>
    </row>
    <row r="150" spans="1:17">
      <c r="A150" s="1" t="s">
        <v>42</v>
      </c>
      <c r="C150" s="11"/>
      <c r="D150" s="11" t="s">
        <v>43</v>
      </c>
      <c r="E150" s="11"/>
      <c r="F150" s="34" t="s">
        <v>44</v>
      </c>
      <c r="G150" s="34">
        <v>6.9516388176443566E-2</v>
      </c>
      <c r="H150" s="34" t="s">
        <v>44</v>
      </c>
      <c r="I150" s="34">
        <v>8.5957861605393093E-2</v>
      </c>
      <c r="J150" s="34">
        <v>0</v>
      </c>
      <c r="K150" s="34">
        <v>0.13105265462780258</v>
      </c>
      <c r="L150" s="34">
        <v>0.10633053560430805</v>
      </c>
      <c r="M150" s="34">
        <v>0.17148991722968643</v>
      </c>
      <c r="N150" s="34">
        <v>0.11667197616442238</v>
      </c>
      <c r="O150" s="34">
        <v>0.18684194280417166</v>
      </c>
      <c r="P150" s="34">
        <v>2.568823542235954E-2</v>
      </c>
      <c r="Q150" s="34">
        <v>0.10072030574170343</v>
      </c>
    </row>
    <row r="151" spans="1:17">
      <c r="A151" s="1" t="s">
        <v>65</v>
      </c>
      <c r="C151" s="11"/>
      <c r="D151" s="11" t="s">
        <v>66</v>
      </c>
      <c r="E151" s="11"/>
      <c r="F151" s="34" t="s">
        <v>44</v>
      </c>
      <c r="G151" s="34">
        <v>8.5526741880425083E-2</v>
      </c>
      <c r="H151" s="34" t="s">
        <v>44</v>
      </c>
      <c r="I151" s="34">
        <v>8.5211878461400881E-2</v>
      </c>
      <c r="J151" s="34">
        <v>0.13963381698500132</v>
      </c>
      <c r="K151" s="34">
        <v>0.13593308871293464</v>
      </c>
      <c r="L151" s="34">
        <v>0.17493153496081293</v>
      </c>
      <c r="M151" s="34">
        <v>0.16363931136102816</v>
      </c>
      <c r="N151" s="34">
        <v>0.12617266409915762</v>
      </c>
      <c r="O151" s="34">
        <v>0.13617839277179966</v>
      </c>
      <c r="P151" s="34">
        <v>6.1476214251577899E-2</v>
      </c>
      <c r="Q151" s="34">
        <v>0.11874864435577792</v>
      </c>
    </row>
    <row r="152" spans="1:17">
      <c r="A152" s="1" t="s">
        <v>124</v>
      </c>
      <c r="B152" s="1" t="s">
        <v>125</v>
      </c>
      <c r="C152" s="11"/>
      <c r="D152" s="11" t="s">
        <v>126</v>
      </c>
      <c r="E152" s="11"/>
      <c r="F152" s="34">
        <v>7.5075519446200722E-2</v>
      </c>
      <c r="G152" s="34" t="s">
        <v>44</v>
      </c>
      <c r="H152" s="34">
        <v>7.4884429316047108E-2</v>
      </c>
      <c r="I152" s="34" t="s">
        <v>44</v>
      </c>
      <c r="J152" s="34" t="s">
        <v>44</v>
      </c>
      <c r="K152" s="34" t="s">
        <v>44</v>
      </c>
      <c r="L152" s="34" t="s">
        <v>44</v>
      </c>
      <c r="M152" s="34" t="s">
        <v>44</v>
      </c>
      <c r="N152" s="34" t="s">
        <v>44</v>
      </c>
      <c r="O152" s="34" t="s">
        <v>44</v>
      </c>
      <c r="P152" s="34" t="s">
        <v>44</v>
      </c>
      <c r="Q152" s="34" t="s">
        <v>44</v>
      </c>
    </row>
    <row r="153" spans="1:17">
      <c r="A153" s="1" t="s">
        <v>127</v>
      </c>
      <c r="B153" s="1" t="s">
        <v>128</v>
      </c>
      <c r="C153" s="11"/>
      <c r="D153" s="11" t="s">
        <v>60</v>
      </c>
      <c r="E153" s="11"/>
      <c r="F153" s="34">
        <v>7.5445825892646257E-2</v>
      </c>
      <c r="G153" s="34" t="s">
        <v>44</v>
      </c>
      <c r="H153" s="34">
        <v>7.4884429316047108E-2</v>
      </c>
      <c r="I153" s="34" t="s">
        <v>44</v>
      </c>
      <c r="J153" s="34" t="s">
        <v>44</v>
      </c>
      <c r="K153" s="34" t="s">
        <v>44</v>
      </c>
      <c r="L153" s="34" t="s">
        <v>44</v>
      </c>
      <c r="M153" s="34" t="s">
        <v>44</v>
      </c>
      <c r="N153" s="34" t="s">
        <v>44</v>
      </c>
      <c r="O153" s="34" t="s">
        <v>44</v>
      </c>
      <c r="P153" s="34" t="s">
        <v>44</v>
      </c>
      <c r="Q153" s="34" t="s">
        <v>44</v>
      </c>
    </row>
    <row r="154" spans="1:17">
      <c r="A154" s="1" t="s">
        <v>129</v>
      </c>
      <c r="B154" s="1" t="s">
        <v>130</v>
      </c>
      <c r="C154" s="11"/>
      <c r="D154" s="11" t="s">
        <v>71</v>
      </c>
      <c r="E154" s="11"/>
      <c r="F154" s="34">
        <v>8.0846874288386106E-2</v>
      </c>
      <c r="G154" s="34" t="s">
        <v>44</v>
      </c>
      <c r="H154" s="34">
        <v>8.0915925195800709E-2</v>
      </c>
      <c r="I154" s="34" t="s">
        <v>44</v>
      </c>
      <c r="J154" s="34" t="s">
        <v>44</v>
      </c>
      <c r="K154" s="34" t="s">
        <v>44</v>
      </c>
      <c r="L154" s="34" t="s">
        <v>44</v>
      </c>
      <c r="M154" s="34" t="s">
        <v>44</v>
      </c>
      <c r="N154" s="34" t="s">
        <v>44</v>
      </c>
      <c r="O154" s="34" t="s">
        <v>44</v>
      </c>
      <c r="P154" s="34" t="s">
        <v>44</v>
      </c>
      <c r="Q154" s="34" t="s">
        <v>44</v>
      </c>
    </row>
    <row r="155" spans="1:17">
      <c r="C155" s="11"/>
      <c r="D155" s="11"/>
      <c r="E155" s="11"/>
      <c r="F155" s="37"/>
      <c r="G155" s="37"/>
      <c r="H155" s="11"/>
      <c r="I155" s="32"/>
      <c r="J155" s="15"/>
      <c r="K155" s="15"/>
      <c r="L155" s="15"/>
      <c r="M155" s="11"/>
      <c r="N155" s="15"/>
      <c r="O155" s="32"/>
      <c r="P155" s="15"/>
      <c r="Q155" s="11"/>
    </row>
    <row r="156" spans="1:17">
      <c r="C156" s="11"/>
      <c r="D156" s="11" t="s">
        <v>142</v>
      </c>
      <c r="E156" s="11"/>
      <c r="F156" s="41">
        <v>38960</v>
      </c>
      <c r="G156" s="41">
        <v>37121</v>
      </c>
      <c r="H156" s="41">
        <v>39783</v>
      </c>
      <c r="I156" s="42">
        <v>40588</v>
      </c>
      <c r="J156" s="41">
        <v>34363</v>
      </c>
      <c r="K156" s="41">
        <v>35155</v>
      </c>
      <c r="L156" s="41">
        <v>34582</v>
      </c>
      <c r="M156" s="41">
        <v>39909</v>
      </c>
      <c r="N156" s="41">
        <v>34758</v>
      </c>
      <c r="O156" s="41">
        <v>41051</v>
      </c>
      <c r="P156" s="41">
        <v>39146</v>
      </c>
      <c r="Q156" s="41">
        <v>40348</v>
      </c>
    </row>
    <row r="157" spans="1:17">
      <c r="C157" s="11"/>
      <c r="D157" s="11" t="s">
        <v>143</v>
      </c>
      <c r="E157" s="11"/>
      <c r="F157" s="41">
        <v>41275</v>
      </c>
      <c r="G157" s="41">
        <v>41275</v>
      </c>
      <c r="H157" s="41">
        <v>41275</v>
      </c>
      <c r="I157" s="41">
        <v>41275</v>
      </c>
      <c r="J157" s="41">
        <v>41275</v>
      </c>
      <c r="K157" s="41">
        <v>41275</v>
      </c>
      <c r="L157" s="41">
        <v>41275</v>
      </c>
      <c r="M157" s="41">
        <v>41275</v>
      </c>
      <c r="N157" s="41">
        <v>41275</v>
      </c>
      <c r="O157" s="41">
        <v>41275</v>
      </c>
      <c r="P157" s="41">
        <v>41275</v>
      </c>
      <c r="Q157" s="41">
        <v>41275</v>
      </c>
    </row>
    <row r="158" spans="1:17">
      <c r="C158" s="11"/>
      <c r="D158" s="11"/>
      <c r="E158" s="11"/>
      <c r="F158" s="43"/>
      <c r="G158" s="44"/>
      <c r="H158" s="11"/>
      <c r="I158" s="32"/>
      <c r="J158" s="44"/>
      <c r="K158" s="44"/>
      <c r="L158" s="44"/>
      <c r="M158" s="11"/>
      <c r="N158" s="45"/>
      <c r="O158" s="32"/>
      <c r="P158" s="44"/>
      <c r="Q158" s="11"/>
    </row>
    <row r="159" spans="1:17" ht="25.5">
      <c r="C159" s="11"/>
      <c r="D159" s="11" t="s">
        <v>144</v>
      </c>
      <c r="E159" s="11"/>
      <c r="F159" s="46" t="s">
        <v>225</v>
      </c>
      <c r="G159" s="46" t="s">
        <v>226</v>
      </c>
      <c r="H159" s="46" t="s">
        <v>225</v>
      </c>
      <c r="I159" s="47" t="s">
        <v>227</v>
      </c>
      <c r="J159" s="46" t="s">
        <v>228</v>
      </c>
      <c r="K159" s="46" t="s">
        <v>229</v>
      </c>
      <c r="L159" s="46" t="s">
        <v>230</v>
      </c>
      <c r="M159" s="46" t="s">
        <v>231</v>
      </c>
      <c r="N159" s="46" t="s">
        <v>232</v>
      </c>
      <c r="O159" s="47" t="s">
        <v>233</v>
      </c>
      <c r="P159" s="46" t="s">
        <v>234</v>
      </c>
      <c r="Q159" s="48" t="s">
        <v>235</v>
      </c>
    </row>
    <row r="160" spans="1:17">
      <c r="C160" s="11">
        <v>8</v>
      </c>
      <c r="D160" s="11" t="s">
        <v>145</v>
      </c>
      <c r="E160" s="11" t="s">
        <v>35</v>
      </c>
      <c r="F160" s="15">
        <v>0</v>
      </c>
      <c r="G160" s="15">
        <v>0</v>
      </c>
      <c r="H160" s="15">
        <v>0</v>
      </c>
      <c r="I160" s="15">
        <v>0</v>
      </c>
      <c r="J160" s="15">
        <v>0</v>
      </c>
      <c r="K160" s="15">
        <v>0</v>
      </c>
      <c r="L160" s="15">
        <v>0</v>
      </c>
      <c r="M160" s="15">
        <v>0</v>
      </c>
      <c r="N160" s="15">
        <v>0</v>
      </c>
      <c r="O160" s="15">
        <v>0</v>
      </c>
      <c r="P160" s="15">
        <v>0</v>
      </c>
      <c r="Q160" s="15">
        <v>0</v>
      </c>
    </row>
    <row r="161" spans="3:17">
      <c r="C161" s="11">
        <v>9</v>
      </c>
      <c r="D161" s="11" t="s">
        <v>244</v>
      </c>
      <c r="E161" s="11" t="s">
        <v>35</v>
      </c>
      <c r="F161" s="15">
        <v>0</v>
      </c>
      <c r="G161" s="15">
        <v>0</v>
      </c>
      <c r="H161" s="15">
        <v>0</v>
      </c>
      <c r="I161" s="15">
        <v>0</v>
      </c>
      <c r="J161" s="15">
        <v>0</v>
      </c>
      <c r="K161" s="15">
        <v>0</v>
      </c>
      <c r="L161" s="15">
        <v>0</v>
      </c>
      <c r="M161" s="15">
        <v>0</v>
      </c>
      <c r="N161" s="15">
        <v>0</v>
      </c>
      <c r="O161" s="15">
        <v>0</v>
      </c>
      <c r="P161" s="15">
        <v>0</v>
      </c>
      <c r="Q161" s="15">
        <v>0</v>
      </c>
    </row>
    <row r="162" spans="3:17">
      <c r="C162" s="11">
        <v>10</v>
      </c>
      <c r="D162" s="11" t="s">
        <v>146</v>
      </c>
      <c r="E162" s="11" t="s">
        <v>35</v>
      </c>
      <c r="F162" s="17">
        <v>0</v>
      </c>
      <c r="G162" s="17">
        <v>0</v>
      </c>
      <c r="H162" s="17">
        <v>0</v>
      </c>
      <c r="I162" s="17">
        <v>0</v>
      </c>
      <c r="J162" s="17">
        <v>0</v>
      </c>
      <c r="K162" s="17">
        <v>0</v>
      </c>
      <c r="L162" s="17">
        <v>0</v>
      </c>
      <c r="M162" s="17">
        <v>0</v>
      </c>
      <c r="N162" s="17">
        <v>0</v>
      </c>
      <c r="O162" s="17">
        <v>0</v>
      </c>
      <c r="P162" s="17">
        <v>0</v>
      </c>
      <c r="Q162" s="17">
        <v>0</v>
      </c>
    </row>
    <row r="163" spans="3:17">
      <c r="C163" s="11">
        <v>11</v>
      </c>
      <c r="D163" s="11" t="s">
        <v>147</v>
      </c>
      <c r="E163" s="11" t="s">
        <v>35</v>
      </c>
      <c r="F163" s="15">
        <v>0</v>
      </c>
      <c r="G163" s="15">
        <v>0</v>
      </c>
      <c r="H163" s="15">
        <v>0</v>
      </c>
      <c r="I163" s="15">
        <v>0</v>
      </c>
      <c r="J163" s="15">
        <v>0</v>
      </c>
      <c r="K163" s="15">
        <v>0</v>
      </c>
      <c r="L163" s="15">
        <v>0</v>
      </c>
      <c r="M163" s="15">
        <v>0</v>
      </c>
      <c r="N163" s="15">
        <v>0</v>
      </c>
      <c r="O163" s="15">
        <v>0</v>
      </c>
      <c r="P163" s="15">
        <v>0</v>
      </c>
      <c r="Q163" s="15">
        <v>0</v>
      </c>
    </row>
    <row r="164" spans="3:17">
      <c r="I164" s="49"/>
      <c r="O164" s="49"/>
    </row>
    <row r="165" spans="3:17">
      <c r="C165" s="50" t="s">
        <v>148</v>
      </c>
      <c r="D165" s="1" t="s">
        <v>149</v>
      </c>
      <c r="I165" s="49"/>
      <c r="O165" s="49"/>
    </row>
    <row r="166" spans="3:17">
      <c r="C166" s="14">
        <v>0</v>
      </c>
      <c r="D166" s="1" t="s">
        <v>150</v>
      </c>
      <c r="I166" s="49"/>
      <c r="O166" s="49"/>
    </row>
    <row r="167" spans="3:17">
      <c r="C167" s="51" t="s">
        <v>151</v>
      </c>
      <c r="D167" s="1" t="s">
        <v>152</v>
      </c>
      <c r="I167" s="49"/>
      <c r="J167" s="1"/>
      <c r="M167" s="2"/>
      <c r="N167" s="1"/>
      <c r="O167" s="2"/>
      <c r="P167" s="49"/>
    </row>
    <row r="168" spans="3:17">
      <c r="C168" s="52" t="s">
        <v>153</v>
      </c>
      <c r="D168" s="53" t="s">
        <v>154</v>
      </c>
      <c r="F168" s="54"/>
      <c r="G168" s="54"/>
      <c r="H168" s="54"/>
      <c r="I168" s="49"/>
      <c r="J168" s="54"/>
      <c r="K168" s="1"/>
      <c r="L168" s="54"/>
      <c r="M168" s="54"/>
      <c r="N168" s="1"/>
      <c r="O168" s="49"/>
      <c r="P168" s="54"/>
      <c r="Q168" s="54"/>
    </row>
    <row r="169" spans="3:17">
      <c r="C169" s="55" t="s">
        <v>155</v>
      </c>
      <c r="D169" s="53" t="s">
        <v>156</v>
      </c>
      <c r="F169" s="54"/>
      <c r="G169" s="54"/>
      <c r="H169" s="54"/>
      <c r="I169" s="49"/>
      <c r="J169" s="54"/>
      <c r="K169" s="1"/>
      <c r="L169" s="54"/>
      <c r="M169" s="54"/>
      <c r="N169" s="1"/>
      <c r="O169" s="49"/>
      <c r="P169" s="54"/>
      <c r="Q169" s="54"/>
    </row>
    <row r="170" spans="3:17">
      <c r="C170" s="55" t="s">
        <v>44</v>
      </c>
      <c r="D170" s="1" t="s">
        <v>157</v>
      </c>
    </row>
    <row r="171" spans="3:17" ht="15">
      <c r="C171" s="56" t="s">
        <v>158</v>
      </c>
      <c r="D171" s="57" t="s">
        <v>224</v>
      </c>
      <c r="E171" s="57"/>
      <c r="F171" s="57"/>
      <c r="G171" s="57"/>
    </row>
    <row r="175" spans="3:17" hidden="1"/>
    <row r="176" spans="3:17" hidden="1">
      <c r="F176" s="14"/>
    </row>
    <row r="177" spans="3:17" hidden="1"/>
    <row r="178" spans="3:17" s="60" customFormat="1" hidden="1">
      <c r="C178" s="58"/>
      <c r="D178" s="58" t="s">
        <v>159</v>
      </c>
      <c r="E178" s="58"/>
      <c r="F178" s="59">
        <v>15.688224102595406</v>
      </c>
      <c r="G178" s="59">
        <v>22.43104739941209</v>
      </c>
      <c r="H178" s="59">
        <v>13.90304946610989</v>
      </c>
      <c r="I178" s="59">
        <v>3.2287868567637363</v>
      </c>
      <c r="J178" s="59">
        <v>223.070391856577</v>
      </c>
      <c r="K178" s="59">
        <v>53.130584341214266</v>
      </c>
      <c r="L178" s="59">
        <v>50.122390087615351</v>
      </c>
      <c r="M178" s="59">
        <v>27.660715570263736</v>
      </c>
      <c r="N178" s="59">
        <v>129.40616572659897</v>
      </c>
      <c r="O178" s="59">
        <v>6.1193761451043951</v>
      </c>
      <c r="P178" s="59">
        <v>5.3542898905054965</v>
      </c>
      <c r="Q178" s="59">
        <v>3.0980961102032967</v>
      </c>
    </row>
    <row r="179" spans="3:17" s="60" customFormat="1" hidden="1">
      <c r="C179" s="58"/>
      <c r="D179" s="58" t="s">
        <v>160</v>
      </c>
      <c r="E179" s="58"/>
      <c r="F179" s="59">
        <v>182</v>
      </c>
      <c r="G179" s="59">
        <v>182</v>
      </c>
      <c r="H179" s="59">
        <v>182</v>
      </c>
      <c r="I179" s="59">
        <v>182</v>
      </c>
      <c r="J179" s="59">
        <v>182</v>
      </c>
      <c r="K179" s="59">
        <v>182</v>
      </c>
      <c r="L179" s="59">
        <v>182</v>
      </c>
      <c r="M179" s="59">
        <v>182</v>
      </c>
      <c r="N179" s="59">
        <v>182</v>
      </c>
      <c r="O179" s="59">
        <v>182</v>
      </c>
      <c r="P179" s="59">
        <v>182</v>
      </c>
      <c r="Q179" s="59">
        <v>182</v>
      </c>
    </row>
    <row r="180" spans="3:17" hidden="1"/>
    <row r="181" spans="3:17">
      <c r="F181" s="61"/>
    </row>
    <row r="182" spans="3:17">
      <c r="F182" s="61"/>
    </row>
    <row r="183" spans="3:17">
      <c r="F183" s="14"/>
    </row>
  </sheetData>
  <mergeCells count="2">
    <mergeCell ref="C5:C6"/>
    <mergeCell ref="D5:D6"/>
  </mergeCells>
  <pageMargins left="0.15748031496062992" right="0.15748031496062992" top="0.59055118110236227" bottom="0.35433070866141736" header="0.51181102362204722" footer="0.51181102362204722"/>
  <pageSetup paperSize="8" scale="87" firstPageNumber="0" fitToWidth="3" fitToHeight="3" orientation="landscape" r:id="rId1"/>
  <headerFooter alignWithMargins="0">
    <evenFooter>&amp;CFor internal use only</evenFooter>
    <firstFooter>&amp;CFor internal use only</firstFooter>
  </headerFooter>
  <rowBreaks count="1" manualBreakCount="1">
    <brk id="74"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dimension ref="A1:M90"/>
  <sheetViews>
    <sheetView showGridLines="0" zoomScale="85" zoomScaleNormal="85" workbookViewId="0">
      <selection activeCell="D9" sqref="D9"/>
    </sheetView>
  </sheetViews>
  <sheetFormatPr defaultColWidth="0" defaultRowHeight="12.75"/>
  <cols>
    <col min="1" max="1" width="5.28515625" style="57" customWidth="1"/>
    <col min="2" max="2" width="41.42578125" style="57" customWidth="1"/>
    <col min="3" max="3" width="25.85546875" style="57" customWidth="1"/>
    <col min="4" max="4" width="27.7109375" style="57" customWidth="1"/>
    <col min="5" max="5" width="28.140625" style="57" customWidth="1"/>
    <col min="6" max="6" width="27.85546875" style="81" customWidth="1"/>
    <col min="7" max="7" width="21.28515625" style="81" customWidth="1"/>
    <col min="8" max="8" width="5.140625" style="81" customWidth="1"/>
    <col min="9" max="9" width="1.42578125" style="81" customWidth="1"/>
    <col min="10" max="10" width="13.7109375" style="81" hidden="1" customWidth="1"/>
    <col min="11" max="11" width="12" style="81" hidden="1" customWidth="1"/>
    <col min="12" max="12" width="5.28515625" style="81" hidden="1" customWidth="1"/>
    <col min="13" max="13" width="13.85546875" style="57" hidden="1" customWidth="1"/>
    <col min="14" max="16384" width="9.140625" style="57" hidden="1"/>
  </cols>
  <sheetData>
    <row r="1" spans="1:12" ht="14.25">
      <c r="A1" s="62"/>
      <c r="B1" s="63" t="s">
        <v>1</v>
      </c>
      <c r="C1" s="62"/>
      <c r="D1" s="62"/>
      <c r="E1" s="62"/>
      <c r="F1" s="64"/>
      <c r="G1" s="64"/>
      <c r="H1" s="64"/>
      <c r="I1" s="64"/>
      <c r="J1" s="64"/>
      <c r="K1" s="64"/>
      <c r="L1" s="64"/>
    </row>
    <row r="2" spans="1:12" ht="14.25">
      <c r="A2" s="62"/>
      <c r="B2" s="63"/>
      <c r="C2" s="62"/>
      <c r="D2" s="62"/>
      <c r="E2" s="62"/>
      <c r="F2" s="64"/>
      <c r="G2" s="64"/>
      <c r="H2" s="64"/>
      <c r="I2" s="64"/>
      <c r="J2" s="64"/>
      <c r="K2" s="64"/>
      <c r="L2" s="64"/>
    </row>
    <row r="3" spans="1:12" ht="15">
      <c r="A3" s="62"/>
      <c r="B3" s="65" t="s">
        <v>161</v>
      </c>
      <c r="C3" s="62"/>
      <c r="D3" s="62"/>
      <c r="E3" s="62"/>
      <c r="F3" s="64"/>
      <c r="G3" s="64"/>
      <c r="H3" s="64"/>
      <c r="I3" s="64"/>
      <c r="J3" s="64"/>
      <c r="K3" s="64"/>
      <c r="L3" s="64"/>
    </row>
    <row r="4" spans="1:12" ht="14.25">
      <c r="A4" s="62"/>
      <c r="B4" s="62"/>
      <c r="C4" s="62"/>
      <c r="D4" s="62"/>
      <c r="E4" s="62"/>
      <c r="F4" s="64"/>
      <c r="G4" s="64"/>
      <c r="H4" s="64"/>
      <c r="I4" s="64"/>
      <c r="J4" s="64"/>
      <c r="K4" s="64"/>
      <c r="L4" s="64"/>
    </row>
    <row r="5" spans="1:12" ht="14.25">
      <c r="A5" s="62">
        <f>MAX($A$1:A4)+1</f>
        <v>1</v>
      </c>
      <c r="B5" s="62" t="s">
        <v>162</v>
      </c>
      <c r="C5" s="62"/>
      <c r="D5" s="62"/>
      <c r="E5" s="62"/>
      <c r="F5" s="64"/>
      <c r="G5" s="64"/>
      <c r="H5" s="64"/>
      <c r="I5" s="64"/>
      <c r="J5" s="64"/>
      <c r="K5" s="64"/>
      <c r="L5" s="64"/>
    </row>
    <row r="6" spans="1:12" ht="14.25">
      <c r="A6" s="62"/>
      <c r="B6" s="62"/>
      <c r="C6" s="62"/>
      <c r="D6" s="62"/>
      <c r="E6" s="62"/>
      <c r="F6" s="64"/>
      <c r="G6" s="64"/>
      <c r="H6" s="64"/>
      <c r="I6" s="64"/>
      <c r="J6" s="64"/>
      <c r="K6" s="64"/>
      <c r="L6" s="64"/>
    </row>
    <row r="7" spans="1:12" ht="36.75" customHeight="1">
      <c r="A7" s="62">
        <f>MAX($A$1:A5)+1</f>
        <v>2</v>
      </c>
      <c r="B7" s="150" t="s">
        <v>163</v>
      </c>
      <c r="C7" s="150"/>
      <c r="D7" s="150"/>
      <c r="E7" s="150"/>
      <c r="F7" s="150"/>
      <c r="G7" s="150"/>
      <c r="H7" s="150"/>
      <c r="I7" s="64"/>
      <c r="J7" s="64"/>
      <c r="K7" s="64"/>
      <c r="L7" s="64"/>
    </row>
    <row r="8" spans="1:12" ht="14.25">
      <c r="A8" s="62"/>
      <c r="B8" s="149"/>
      <c r="C8" s="149"/>
      <c r="D8" s="149"/>
      <c r="E8" s="149"/>
      <c r="F8" s="149"/>
      <c r="G8" s="149"/>
      <c r="H8" s="149"/>
      <c r="I8" s="64"/>
      <c r="J8" s="64"/>
      <c r="K8" s="64"/>
      <c r="L8" s="64"/>
    </row>
    <row r="9" spans="1:12" ht="19.5" customHeight="1">
      <c r="A9" s="62">
        <f>MAX($A$1:A8)+1</f>
        <v>3</v>
      </c>
      <c r="B9" s="66" t="s">
        <v>164</v>
      </c>
      <c r="C9" s="66"/>
      <c r="D9" s="66"/>
      <c r="E9" s="66"/>
      <c r="F9" s="66"/>
      <c r="G9" s="66"/>
      <c r="H9" s="66"/>
      <c r="I9" s="64"/>
      <c r="J9" s="64"/>
      <c r="K9" s="64"/>
      <c r="L9" s="64"/>
    </row>
    <row r="10" spans="1:12" ht="19.5" customHeight="1">
      <c r="A10" s="62"/>
      <c r="B10" s="66"/>
      <c r="C10" s="66"/>
      <c r="D10" s="66"/>
      <c r="E10" s="66"/>
      <c r="F10" s="66"/>
      <c r="G10" s="66"/>
      <c r="H10" s="66"/>
      <c r="I10" s="64"/>
      <c r="J10" s="64"/>
      <c r="K10" s="64"/>
      <c r="L10" s="64"/>
    </row>
    <row r="11" spans="1:12" ht="14.25" customHeight="1">
      <c r="A11" s="62">
        <f>MAX($A$1:A10)+1</f>
        <v>4</v>
      </c>
      <c r="B11" s="149" t="s">
        <v>165</v>
      </c>
      <c r="C11" s="149"/>
      <c r="D11" s="149"/>
      <c r="E11" s="149"/>
      <c r="F11" s="149"/>
      <c r="G11" s="149"/>
      <c r="H11" s="149"/>
      <c r="I11" s="64"/>
      <c r="J11" s="64"/>
      <c r="K11" s="64"/>
      <c r="L11" s="64"/>
    </row>
    <row r="12" spans="1:12" ht="11.25" customHeight="1">
      <c r="A12" s="62" t="s">
        <v>0</v>
      </c>
      <c r="B12" s="62"/>
      <c r="C12" s="62"/>
      <c r="D12" s="62"/>
      <c r="E12" s="62"/>
      <c r="F12" s="64"/>
      <c r="G12" s="64"/>
      <c r="H12" s="64"/>
      <c r="I12" s="64"/>
      <c r="J12" s="64"/>
      <c r="K12" s="64"/>
      <c r="L12" s="64"/>
    </row>
    <row r="13" spans="1:12" ht="15" customHeight="1">
      <c r="A13" s="62">
        <f>MAX($A$1:A12)+1</f>
        <v>5</v>
      </c>
      <c r="B13" s="149" t="s">
        <v>166</v>
      </c>
      <c r="C13" s="149"/>
      <c r="D13" s="149"/>
      <c r="E13" s="149"/>
      <c r="F13" s="149"/>
      <c r="G13" s="149"/>
      <c r="H13" s="149"/>
      <c r="I13" s="64"/>
      <c r="J13" s="64"/>
      <c r="K13" s="64"/>
      <c r="L13" s="64"/>
    </row>
    <row r="14" spans="1:12" ht="15" customHeight="1">
      <c r="A14" s="62"/>
      <c r="B14" s="62"/>
      <c r="C14" s="62"/>
      <c r="D14" s="62"/>
      <c r="E14" s="62"/>
      <c r="F14" s="64"/>
      <c r="G14" s="64"/>
      <c r="H14" s="64"/>
      <c r="I14" s="64"/>
      <c r="J14" s="64"/>
      <c r="K14" s="64"/>
      <c r="L14" s="64"/>
    </row>
    <row r="15" spans="1:12" ht="14.25">
      <c r="A15" s="62">
        <f>MAX($A$1:A14)+1</f>
        <v>6</v>
      </c>
      <c r="B15" s="149" t="s">
        <v>167</v>
      </c>
      <c r="C15" s="149"/>
      <c r="D15" s="149"/>
      <c r="E15" s="149"/>
      <c r="F15" s="149"/>
      <c r="G15" s="149"/>
      <c r="H15" s="149"/>
      <c r="I15" s="64"/>
      <c r="J15" s="64"/>
      <c r="K15" s="64"/>
      <c r="L15" s="64"/>
    </row>
    <row r="16" spans="1:12" ht="14.25">
      <c r="A16" s="62"/>
      <c r="B16" s="66"/>
      <c r="C16" s="66"/>
      <c r="D16" s="66"/>
      <c r="E16" s="66"/>
      <c r="F16" s="66"/>
      <c r="G16" s="66"/>
      <c r="H16" s="66"/>
      <c r="I16" s="64"/>
      <c r="J16" s="64"/>
      <c r="K16" s="64"/>
      <c r="L16" s="64"/>
    </row>
    <row r="17" spans="1:12" ht="15">
      <c r="A17" s="62"/>
      <c r="B17" s="67" t="s">
        <v>168</v>
      </c>
      <c r="C17" s="68" t="s">
        <v>169</v>
      </c>
      <c r="D17" s="68" t="s">
        <v>170</v>
      </c>
      <c r="E17" s="69"/>
      <c r="F17" s="70"/>
      <c r="G17" s="64"/>
      <c r="H17" s="64"/>
      <c r="I17" s="64"/>
      <c r="J17" s="64"/>
      <c r="K17" s="64"/>
      <c r="L17" s="64"/>
    </row>
    <row r="18" spans="1:12" ht="14.25">
      <c r="A18" s="62"/>
      <c r="B18" s="71" t="s">
        <v>20</v>
      </c>
      <c r="C18" s="72">
        <v>1</v>
      </c>
      <c r="D18" s="73">
        <v>25.257393228236499</v>
      </c>
      <c r="E18" s="69"/>
      <c r="F18" s="70"/>
      <c r="G18" s="64"/>
      <c r="H18" s="64"/>
      <c r="I18" s="64"/>
      <c r="J18" s="64"/>
      <c r="K18" s="64"/>
      <c r="L18" s="64"/>
    </row>
    <row r="19" spans="1:12" ht="14.25">
      <c r="A19" s="62"/>
      <c r="B19" s="71" t="s">
        <v>23</v>
      </c>
      <c r="C19" s="72">
        <v>1</v>
      </c>
      <c r="D19" s="73">
        <v>25.151174496608999</v>
      </c>
      <c r="E19" s="69"/>
      <c r="F19" s="70"/>
      <c r="G19" s="64"/>
      <c r="H19" s="64"/>
      <c r="I19" s="64"/>
      <c r="J19" s="64"/>
      <c r="K19" s="64"/>
      <c r="L19" s="64"/>
    </row>
    <row r="20" spans="1:12" ht="14.25">
      <c r="A20" s="62"/>
      <c r="B20" s="71" t="s">
        <v>31</v>
      </c>
      <c r="C20" s="72">
        <v>2</v>
      </c>
      <c r="D20" s="73">
        <v>65.216330059104294</v>
      </c>
      <c r="E20" s="69"/>
      <c r="F20" s="70"/>
      <c r="G20" s="64"/>
      <c r="H20" s="64"/>
      <c r="I20" s="64"/>
      <c r="J20" s="64"/>
      <c r="K20" s="64"/>
      <c r="L20" s="64"/>
    </row>
    <row r="21" spans="1:12" ht="14.25">
      <c r="A21" s="62"/>
      <c r="B21" s="62"/>
      <c r="C21" s="62"/>
      <c r="D21" s="74"/>
      <c r="E21" s="69"/>
      <c r="F21" s="70"/>
      <c r="G21" s="64"/>
      <c r="H21" s="64"/>
      <c r="I21" s="64"/>
      <c r="J21" s="64"/>
      <c r="K21" s="64"/>
      <c r="L21" s="64"/>
    </row>
    <row r="22" spans="1:12" ht="14.25">
      <c r="A22" s="62">
        <f>MAX($A$1:A21)+1</f>
        <v>7</v>
      </c>
      <c r="B22" s="149" t="s">
        <v>171</v>
      </c>
      <c r="C22" s="149"/>
      <c r="D22" s="149"/>
      <c r="E22" s="149"/>
      <c r="F22" s="149"/>
      <c r="G22" s="149"/>
      <c r="H22" s="149"/>
      <c r="I22" s="64"/>
      <c r="J22" s="64"/>
      <c r="K22" s="64"/>
      <c r="L22" s="64"/>
    </row>
    <row r="23" spans="1:12" ht="14.25" customHeight="1">
      <c r="A23" s="62"/>
      <c r="B23" s="66"/>
      <c r="C23" s="75"/>
      <c r="D23" s="75"/>
      <c r="E23" s="75"/>
      <c r="F23" s="75"/>
      <c r="G23" s="75"/>
      <c r="H23" s="75"/>
      <c r="I23" s="64"/>
      <c r="J23" s="64"/>
      <c r="K23" s="64"/>
      <c r="L23" s="64"/>
    </row>
    <row r="24" spans="1:12" s="63" customFormat="1" ht="14.25" customHeight="1">
      <c r="A24" s="62">
        <f>MAX($A$1:A23)+1</f>
        <v>8</v>
      </c>
      <c r="B24" s="149" t="s">
        <v>172</v>
      </c>
      <c r="C24" s="149"/>
      <c r="D24" s="149"/>
      <c r="E24" s="149"/>
      <c r="F24" s="149"/>
      <c r="G24" s="149"/>
      <c r="H24" s="149"/>
      <c r="I24" s="76"/>
      <c r="J24" s="76"/>
      <c r="K24" s="76"/>
      <c r="L24" s="76"/>
    </row>
    <row r="25" spans="1:12" ht="14.25" customHeight="1">
      <c r="A25" s="62"/>
      <c r="B25" s="62"/>
      <c r="C25" s="62"/>
      <c r="D25" s="62"/>
      <c r="E25" s="62"/>
      <c r="F25" s="64"/>
      <c r="G25" s="64"/>
      <c r="H25" s="64"/>
      <c r="I25" s="64"/>
      <c r="J25" s="64"/>
      <c r="K25" s="64"/>
      <c r="L25" s="64"/>
    </row>
    <row r="26" spans="1:12" ht="116.25" customHeight="1">
      <c r="A26" s="62">
        <f>MAX($A$1:A25)+1</f>
        <v>9</v>
      </c>
      <c r="B26" s="150" t="s">
        <v>247</v>
      </c>
      <c r="C26" s="149"/>
      <c r="D26" s="149"/>
      <c r="E26" s="149"/>
      <c r="F26" s="149"/>
      <c r="G26" s="149"/>
      <c r="H26" s="149"/>
      <c r="I26" s="64"/>
      <c r="J26" s="64"/>
      <c r="K26" s="64"/>
      <c r="L26" s="64"/>
    </row>
    <row r="27" spans="1:12" ht="14.25" customHeight="1">
      <c r="A27" s="62"/>
      <c r="B27" s="62"/>
      <c r="C27" s="62"/>
      <c r="D27" s="62"/>
      <c r="E27" s="62"/>
      <c r="F27" s="64"/>
      <c r="G27" s="64"/>
      <c r="H27" s="64"/>
      <c r="I27" s="64"/>
      <c r="J27" s="64"/>
      <c r="K27" s="64"/>
      <c r="L27" s="64"/>
    </row>
    <row r="28" spans="1:12" ht="30">
      <c r="A28" s="62"/>
      <c r="B28" s="142" t="s">
        <v>18</v>
      </c>
      <c r="C28" s="139" t="s">
        <v>236</v>
      </c>
      <c r="D28" s="139" t="s">
        <v>237</v>
      </c>
      <c r="E28" s="139" t="s">
        <v>238</v>
      </c>
      <c r="F28" s="139" t="s">
        <v>239</v>
      </c>
      <c r="G28" s="139" t="s">
        <v>250</v>
      </c>
      <c r="H28" s="64"/>
      <c r="I28" s="64"/>
      <c r="J28" s="64"/>
      <c r="K28" s="64"/>
      <c r="L28" s="64"/>
    </row>
    <row r="29" spans="1:12" ht="14.25" customHeight="1">
      <c r="A29" s="62"/>
      <c r="B29" s="138" t="s">
        <v>240</v>
      </c>
      <c r="C29" s="140">
        <v>707500000</v>
      </c>
      <c r="D29" s="140">
        <v>132500000</v>
      </c>
      <c r="E29" s="140">
        <v>150000000</v>
      </c>
      <c r="F29" s="140">
        <v>75000000</v>
      </c>
      <c r="G29" s="140">
        <f t="shared" ref="G29:G34" si="0">SUM(C29:F29)</f>
        <v>1065000000</v>
      </c>
      <c r="H29" s="64"/>
      <c r="I29" s="64"/>
      <c r="J29" s="64"/>
      <c r="K29" s="64"/>
      <c r="L29" s="64"/>
    </row>
    <row r="30" spans="1:12" ht="14.25" customHeight="1">
      <c r="A30" s="62"/>
      <c r="B30" s="138" t="s">
        <v>241</v>
      </c>
      <c r="C30" s="140">
        <v>-3500000</v>
      </c>
      <c r="D30" s="140"/>
      <c r="E30" s="140"/>
      <c r="F30" s="140"/>
      <c r="G30" s="140">
        <f t="shared" si="0"/>
        <v>-3500000</v>
      </c>
      <c r="H30" s="64"/>
      <c r="I30" s="64"/>
      <c r="J30" s="64"/>
      <c r="K30" s="64"/>
      <c r="L30" s="64"/>
    </row>
    <row r="31" spans="1:12" ht="28.5">
      <c r="A31" s="62"/>
      <c r="B31" s="138" t="s">
        <v>242</v>
      </c>
      <c r="C31" s="140">
        <v>-193658031</v>
      </c>
      <c r="D31" s="140">
        <v>-36448422</v>
      </c>
      <c r="E31" s="140">
        <v>-41262365</v>
      </c>
      <c r="F31" s="140">
        <v>-20631182</v>
      </c>
      <c r="G31" s="140">
        <f t="shared" si="0"/>
        <v>-292000000</v>
      </c>
      <c r="H31" s="137"/>
      <c r="I31" s="64"/>
      <c r="J31" s="64"/>
      <c r="K31" s="64"/>
      <c r="L31" s="64"/>
    </row>
    <row r="32" spans="1:12" ht="29.25" customHeight="1">
      <c r="A32" s="62"/>
      <c r="B32" s="138" t="s">
        <v>248</v>
      </c>
      <c r="C32" s="141">
        <f>SUM(C29:C31)</f>
        <v>510341969</v>
      </c>
      <c r="D32" s="141">
        <f t="shared" ref="D32:F32" si="1">SUM(D29:D31)</f>
        <v>96051578</v>
      </c>
      <c r="E32" s="141">
        <f t="shared" si="1"/>
        <v>108737635</v>
      </c>
      <c r="F32" s="141">
        <f t="shared" si="1"/>
        <v>54368818</v>
      </c>
      <c r="G32" s="140">
        <f t="shared" si="0"/>
        <v>769500000</v>
      </c>
      <c r="H32" s="64"/>
      <c r="I32" s="64"/>
      <c r="J32" s="64"/>
      <c r="K32" s="64"/>
      <c r="L32" s="64"/>
    </row>
    <row r="33" spans="1:12" ht="14.25" customHeight="1">
      <c r="A33" s="62"/>
      <c r="B33" s="138" t="s">
        <v>243</v>
      </c>
      <c r="C33" s="141">
        <v>-268601037</v>
      </c>
      <c r="D33" s="141">
        <v>-50553462</v>
      </c>
      <c r="E33" s="141">
        <v>-57230334</v>
      </c>
      <c r="F33" s="141">
        <v>-28615167</v>
      </c>
      <c r="G33" s="140">
        <f t="shared" si="0"/>
        <v>-405000000</v>
      </c>
      <c r="H33" s="64"/>
      <c r="I33" s="64"/>
      <c r="J33" s="64"/>
      <c r="K33" s="64"/>
      <c r="L33" s="64"/>
    </row>
    <row r="34" spans="1:12" ht="14.25">
      <c r="A34" s="62"/>
      <c r="B34" s="138" t="s">
        <v>249</v>
      </c>
      <c r="C34" s="141">
        <f>C32+C33</f>
        <v>241740932</v>
      </c>
      <c r="D34" s="141">
        <f t="shared" ref="D34:F34" si="2">D32+D33</f>
        <v>45498116</v>
      </c>
      <c r="E34" s="141">
        <f t="shared" si="2"/>
        <v>51507301</v>
      </c>
      <c r="F34" s="141">
        <f t="shared" si="2"/>
        <v>25753651</v>
      </c>
      <c r="G34" s="140">
        <f t="shared" si="0"/>
        <v>364500000</v>
      </c>
      <c r="H34" s="64"/>
      <c r="I34" s="64"/>
      <c r="J34" s="64"/>
      <c r="K34" s="64"/>
      <c r="L34" s="64"/>
    </row>
    <row r="35" spans="1:12" ht="14.25" customHeight="1">
      <c r="A35" s="62"/>
      <c r="B35" s="62"/>
      <c r="C35" s="62"/>
      <c r="D35" s="62"/>
      <c r="E35" s="62"/>
      <c r="F35" s="64"/>
      <c r="G35" s="64"/>
      <c r="H35" s="64"/>
      <c r="I35" s="64"/>
      <c r="J35" s="64"/>
      <c r="K35" s="64"/>
      <c r="L35" s="64"/>
    </row>
    <row r="36" spans="1:12" s="63" customFormat="1" ht="77.25" customHeight="1">
      <c r="A36" s="62"/>
      <c r="B36" s="150" t="s">
        <v>246</v>
      </c>
      <c r="C36" s="150"/>
      <c r="D36" s="150"/>
      <c r="E36" s="150"/>
      <c r="F36" s="150"/>
      <c r="G36" s="150"/>
      <c r="H36" s="150"/>
      <c r="I36" s="76"/>
      <c r="J36" s="76"/>
      <c r="K36" s="76"/>
      <c r="L36" s="76"/>
    </row>
    <row r="37" spans="1:12" ht="14.25" customHeight="1">
      <c r="A37" s="62"/>
      <c r="B37" s="62"/>
      <c r="C37" s="62"/>
      <c r="D37" s="62"/>
      <c r="E37" s="62"/>
      <c r="F37" s="64"/>
      <c r="G37" s="64"/>
      <c r="H37" s="64"/>
      <c r="I37" s="64"/>
      <c r="J37" s="64"/>
      <c r="K37" s="64"/>
      <c r="L37" s="64"/>
    </row>
    <row r="38" spans="1:12" ht="14.25">
      <c r="A38" s="62">
        <f>MAX($A$1:A26)+1</f>
        <v>10</v>
      </c>
      <c r="B38" s="149" t="s">
        <v>173</v>
      </c>
      <c r="C38" s="149"/>
      <c r="D38" s="149"/>
      <c r="E38" s="149"/>
      <c r="F38" s="149"/>
      <c r="G38" s="149"/>
      <c r="H38" s="149"/>
      <c r="I38" s="64"/>
      <c r="J38" s="64"/>
      <c r="K38" s="64"/>
      <c r="L38" s="64"/>
    </row>
    <row r="39" spans="1:12" ht="17.25" customHeight="1">
      <c r="A39" s="62"/>
      <c r="B39" s="62"/>
      <c r="C39" s="62"/>
      <c r="D39" s="62"/>
      <c r="E39" s="62"/>
      <c r="F39" s="64"/>
      <c r="G39" s="64"/>
      <c r="H39" s="64"/>
      <c r="I39" s="64"/>
      <c r="J39" s="64"/>
      <c r="K39" s="64"/>
      <c r="L39" s="64"/>
    </row>
    <row r="40" spans="1:12" ht="17.25" customHeight="1">
      <c r="A40" s="62">
        <f>MAX($A$1:A39)+1</f>
        <v>11</v>
      </c>
      <c r="B40" s="62" t="s">
        <v>174</v>
      </c>
      <c r="C40" s="62"/>
      <c r="D40" s="62"/>
      <c r="E40" s="62"/>
      <c r="F40" s="64"/>
      <c r="G40" s="64"/>
      <c r="H40" s="64"/>
      <c r="I40" s="64"/>
      <c r="J40" s="64"/>
      <c r="K40" s="64"/>
      <c r="L40" s="64"/>
    </row>
    <row r="41" spans="1:12" ht="17.25" customHeight="1">
      <c r="A41" s="62"/>
      <c r="B41" s="62"/>
      <c r="C41" s="62"/>
      <c r="D41" s="62"/>
      <c r="E41" s="62"/>
      <c r="F41" s="64"/>
      <c r="G41" s="64"/>
      <c r="H41" s="64"/>
      <c r="I41" s="64"/>
      <c r="J41" s="64"/>
      <c r="K41" s="64"/>
      <c r="L41" s="64"/>
    </row>
    <row r="42" spans="1:12" s="63" customFormat="1" ht="104.25" customHeight="1">
      <c r="A42" s="62">
        <f>MAX($A$1:A41)+1</f>
        <v>12</v>
      </c>
      <c r="B42" s="150" t="s">
        <v>251</v>
      </c>
      <c r="C42" s="150"/>
      <c r="D42" s="150"/>
      <c r="E42" s="150"/>
      <c r="F42" s="150"/>
      <c r="G42" s="150"/>
      <c r="H42" s="150"/>
      <c r="I42" s="76"/>
      <c r="J42" s="76"/>
      <c r="K42" s="76"/>
      <c r="L42" s="76"/>
    </row>
    <row r="43" spans="1:12" ht="17.25" customHeight="1">
      <c r="A43" s="62"/>
      <c r="B43" s="62"/>
      <c r="C43" s="62"/>
      <c r="D43" s="62"/>
      <c r="E43" s="62"/>
      <c r="F43" s="64"/>
      <c r="G43" s="64"/>
      <c r="H43" s="64"/>
      <c r="I43" s="64"/>
      <c r="J43" s="64"/>
      <c r="K43" s="64"/>
      <c r="L43" s="64"/>
    </row>
    <row r="44" spans="1:12" ht="14.25">
      <c r="A44" s="62">
        <f>MAX($A$1:A42)+1</f>
        <v>13</v>
      </c>
      <c r="B44" s="62" t="s">
        <v>175</v>
      </c>
      <c r="C44" s="62"/>
      <c r="D44" s="62"/>
      <c r="E44" s="62"/>
      <c r="F44" s="64"/>
      <c r="G44" s="64"/>
      <c r="H44" s="64"/>
      <c r="I44" s="64"/>
      <c r="J44" s="64"/>
      <c r="K44" s="64"/>
      <c r="L44" s="64"/>
    </row>
    <row r="45" spans="1:12" ht="14.25">
      <c r="A45" s="62"/>
      <c r="B45" s="62"/>
      <c r="C45" s="62"/>
      <c r="D45" s="62"/>
      <c r="E45" s="62"/>
      <c r="F45" s="64"/>
      <c r="G45" s="64"/>
      <c r="H45" s="64"/>
      <c r="I45" s="64"/>
      <c r="J45" s="64"/>
      <c r="K45" s="64"/>
      <c r="L45" s="64"/>
    </row>
    <row r="46" spans="1:12" ht="14.25">
      <c r="A46" s="62">
        <f>MAX($A$1:A45)+1</f>
        <v>14</v>
      </c>
      <c r="B46" s="62" t="s">
        <v>176</v>
      </c>
      <c r="C46" s="62"/>
      <c r="D46" s="62"/>
      <c r="E46" s="62"/>
      <c r="F46" s="64"/>
      <c r="G46" s="64"/>
      <c r="H46" s="64"/>
      <c r="I46" s="64"/>
      <c r="J46" s="64"/>
      <c r="K46" s="64"/>
      <c r="L46" s="64"/>
    </row>
    <row r="47" spans="1:12" ht="14.25">
      <c r="A47" s="62"/>
      <c r="B47" s="62"/>
      <c r="C47" s="62"/>
      <c r="D47" s="62"/>
      <c r="E47" s="62"/>
      <c r="F47" s="64"/>
      <c r="G47" s="64"/>
      <c r="H47" s="64"/>
      <c r="I47" s="64"/>
      <c r="J47" s="64"/>
      <c r="K47" s="64"/>
      <c r="L47" s="64"/>
    </row>
    <row r="48" spans="1:12" ht="14.25">
      <c r="A48" s="62">
        <f>MAX($A$1:A47)+1</f>
        <v>15</v>
      </c>
      <c r="B48" s="62" t="s">
        <v>177</v>
      </c>
      <c r="C48" s="62"/>
      <c r="D48" s="62"/>
      <c r="E48" s="62"/>
      <c r="F48" s="64"/>
      <c r="G48" s="64"/>
      <c r="H48" s="64"/>
      <c r="I48" s="64"/>
      <c r="J48" s="64"/>
      <c r="K48" s="64"/>
      <c r="L48" s="64"/>
    </row>
    <row r="49" spans="1:12" ht="14.25">
      <c r="A49" s="62"/>
      <c r="B49" s="62"/>
      <c r="C49" s="62"/>
      <c r="D49" s="62"/>
      <c r="E49" s="62"/>
      <c r="F49" s="64"/>
      <c r="G49" s="64"/>
      <c r="H49" s="64"/>
      <c r="I49" s="64"/>
      <c r="J49" s="64"/>
      <c r="K49" s="64"/>
      <c r="L49" s="64"/>
    </row>
    <row r="50" spans="1:12" s="78" customFormat="1" ht="14.25">
      <c r="A50" s="62">
        <f>MAX($A$1:A48)+1</f>
        <v>16</v>
      </c>
      <c r="B50" s="149" t="s">
        <v>178</v>
      </c>
      <c r="C50" s="149"/>
      <c r="D50" s="149"/>
      <c r="E50" s="149"/>
      <c r="F50" s="149"/>
      <c r="G50" s="149"/>
      <c r="H50" s="149"/>
      <c r="I50" s="77"/>
      <c r="J50" s="77"/>
      <c r="K50" s="77"/>
      <c r="L50" s="77"/>
    </row>
    <row r="51" spans="1:12" ht="14.25">
      <c r="A51" s="79"/>
      <c r="B51" s="62"/>
      <c r="C51" s="62"/>
      <c r="D51" s="62"/>
      <c r="E51" s="62"/>
      <c r="F51" s="64"/>
      <c r="G51" s="64"/>
      <c r="H51" s="64"/>
      <c r="I51" s="64"/>
      <c r="J51" s="64"/>
      <c r="K51" s="64"/>
      <c r="L51" s="64"/>
    </row>
    <row r="52" spans="1:12" ht="14.25">
      <c r="A52" s="62">
        <f>MAX($A$1:A51)+1</f>
        <v>17</v>
      </c>
      <c r="B52" s="149" t="s">
        <v>252</v>
      </c>
      <c r="C52" s="149"/>
      <c r="D52" s="149"/>
      <c r="E52" s="149"/>
      <c r="F52" s="149"/>
      <c r="G52" s="149"/>
      <c r="H52" s="149"/>
      <c r="I52" s="64"/>
      <c r="J52" s="64"/>
      <c r="K52" s="64"/>
      <c r="L52" s="64"/>
    </row>
    <row r="53" spans="1:12" ht="14.25">
      <c r="A53" s="62"/>
      <c r="B53" s="62"/>
      <c r="C53" s="62"/>
      <c r="D53" s="62"/>
      <c r="E53" s="62"/>
      <c r="F53" s="64"/>
      <c r="G53" s="64"/>
      <c r="H53" s="64"/>
      <c r="I53" s="64"/>
      <c r="J53" s="64"/>
      <c r="K53" s="64"/>
      <c r="L53" s="64"/>
    </row>
    <row r="54" spans="1:12" ht="15">
      <c r="A54" s="62" t="s">
        <v>179</v>
      </c>
      <c r="B54" s="62"/>
      <c r="C54" s="62"/>
      <c r="D54" s="62"/>
      <c r="E54" s="62" t="s">
        <v>180</v>
      </c>
      <c r="F54" s="64"/>
      <c r="G54" s="64"/>
      <c r="H54" s="64"/>
      <c r="I54" s="64"/>
      <c r="J54" s="64"/>
      <c r="K54" s="64"/>
      <c r="L54" s="64"/>
    </row>
    <row r="55" spans="1:12" ht="14.25">
      <c r="A55" s="62"/>
      <c r="B55" s="62"/>
      <c r="C55" s="62"/>
      <c r="D55" s="62"/>
      <c r="E55" s="64"/>
      <c r="F55" s="64"/>
      <c r="G55" s="64"/>
      <c r="H55" s="64"/>
      <c r="I55" s="64"/>
      <c r="J55" s="64"/>
      <c r="K55" s="64"/>
      <c r="L55" s="64"/>
    </row>
    <row r="56" spans="1:12" ht="14.25">
      <c r="A56" s="143" t="s">
        <v>255</v>
      </c>
      <c r="B56" s="62"/>
      <c r="C56" s="62"/>
      <c r="D56" s="62"/>
      <c r="E56" s="64" t="s">
        <v>253</v>
      </c>
      <c r="F56" s="64"/>
      <c r="G56" s="145" t="s">
        <v>253</v>
      </c>
      <c r="H56" s="64"/>
      <c r="I56" s="64"/>
      <c r="J56" s="64"/>
      <c r="K56" s="64"/>
      <c r="L56" s="64"/>
    </row>
    <row r="57" spans="1:12" ht="15">
      <c r="A57" s="3" t="s">
        <v>254</v>
      </c>
      <c r="B57" s="62"/>
      <c r="C57" s="62"/>
      <c r="D57" s="62"/>
      <c r="E57" s="144" t="s">
        <v>257</v>
      </c>
      <c r="F57" s="64"/>
      <c r="G57" s="144" t="s">
        <v>256</v>
      </c>
      <c r="H57" s="144"/>
      <c r="I57" s="64"/>
      <c r="J57" s="64"/>
      <c r="K57" s="64"/>
      <c r="L57" s="64"/>
    </row>
    <row r="58" spans="1:12" ht="15">
      <c r="A58" s="62" t="s">
        <v>181</v>
      </c>
      <c r="B58" s="62"/>
      <c r="C58" s="62"/>
      <c r="D58" s="62"/>
      <c r="E58" s="76" t="s">
        <v>182</v>
      </c>
      <c r="F58" s="64"/>
      <c r="G58" s="144" t="s">
        <v>182</v>
      </c>
      <c r="I58" s="64"/>
      <c r="J58" s="64"/>
      <c r="K58" s="64"/>
      <c r="L58" s="64"/>
    </row>
    <row r="59" spans="1:12" ht="14.25">
      <c r="A59" s="62"/>
      <c r="B59" s="62"/>
      <c r="C59" s="62"/>
      <c r="D59" s="62"/>
      <c r="E59" s="64"/>
      <c r="F59" s="64"/>
      <c r="G59" s="64"/>
      <c r="I59" s="64"/>
      <c r="J59" s="64"/>
      <c r="K59" s="64"/>
      <c r="L59" s="64"/>
    </row>
    <row r="60" spans="1:12" ht="14.25">
      <c r="A60" s="62"/>
      <c r="B60" s="62"/>
      <c r="C60" s="62"/>
      <c r="D60" s="62"/>
      <c r="E60" s="64"/>
      <c r="F60" s="64"/>
      <c r="G60" s="64"/>
      <c r="I60" s="64"/>
      <c r="J60" s="64"/>
      <c r="K60" s="64"/>
      <c r="L60" s="64"/>
    </row>
    <row r="61" spans="1:12" ht="14.25">
      <c r="A61" s="62"/>
      <c r="B61" s="62"/>
      <c r="C61" s="62"/>
      <c r="D61" s="62"/>
      <c r="E61" s="64"/>
      <c r="F61" s="64"/>
      <c r="G61" s="64"/>
      <c r="I61" s="64"/>
      <c r="J61" s="64"/>
      <c r="K61" s="64"/>
      <c r="L61" s="64"/>
    </row>
    <row r="62" spans="1:12" ht="14.25">
      <c r="A62" s="62"/>
      <c r="B62" s="62"/>
      <c r="C62" s="62"/>
      <c r="D62" s="62"/>
      <c r="E62" s="64" t="s">
        <v>253</v>
      </c>
      <c r="F62" s="64"/>
      <c r="G62" s="64" t="s">
        <v>253</v>
      </c>
      <c r="I62" s="64"/>
      <c r="J62" s="64"/>
      <c r="K62" s="64"/>
      <c r="L62" s="64"/>
    </row>
    <row r="63" spans="1:12" ht="15">
      <c r="A63" s="65" t="s">
        <v>183</v>
      </c>
      <c r="B63" s="62"/>
      <c r="C63" s="62"/>
      <c r="D63" s="62"/>
      <c r="E63" s="76" t="s">
        <v>184</v>
      </c>
      <c r="F63" s="64"/>
      <c r="G63" s="76" t="s">
        <v>185</v>
      </c>
      <c r="I63" s="64"/>
      <c r="J63" s="64"/>
      <c r="K63" s="64"/>
      <c r="L63" s="64"/>
    </row>
    <row r="64" spans="1:12" ht="15">
      <c r="A64" s="65" t="s">
        <v>186</v>
      </c>
      <c r="B64" s="146" t="s">
        <v>245</v>
      </c>
      <c r="C64" s="62"/>
      <c r="D64" s="62"/>
      <c r="E64" s="76" t="s">
        <v>187</v>
      </c>
      <c r="F64" s="64"/>
      <c r="G64" s="76" t="s">
        <v>188</v>
      </c>
      <c r="I64" s="64"/>
      <c r="J64" s="64"/>
      <c r="K64" s="64"/>
      <c r="L64" s="64"/>
    </row>
    <row r="65" spans="1:12" ht="14.25">
      <c r="A65" s="62"/>
      <c r="B65" s="62"/>
      <c r="C65" s="62"/>
      <c r="D65" s="62"/>
      <c r="E65" s="62"/>
      <c r="F65" s="64"/>
      <c r="G65" s="64"/>
      <c r="H65" s="64"/>
      <c r="I65" s="64"/>
      <c r="J65" s="64"/>
      <c r="K65" s="64"/>
      <c r="L65" s="64"/>
    </row>
    <row r="72" spans="1:12">
      <c r="B72" s="80" t="s">
        <v>0</v>
      </c>
    </row>
    <row r="73" spans="1:12">
      <c r="B73" s="82" t="s">
        <v>0</v>
      </c>
    </row>
    <row r="75" spans="1:12">
      <c r="B75" s="82" t="s">
        <v>0</v>
      </c>
    </row>
    <row r="90" spans="1:1">
      <c r="A90" s="83"/>
    </row>
  </sheetData>
  <mergeCells count="13">
    <mergeCell ref="B22:H22"/>
    <mergeCell ref="B24:H24"/>
    <mergeCell ref="B38:H38"/>
    <mergeCell ref="B50:H50"/>
    <mergeCell ref="B52:H52"/>
    <mergeCell ref="B26:H26"/>
    <mergeCell ref="B36:H36"/>
    <mergeCell ref="B42:H42"/>
    <mergeCell ref="B15:H15"/>
    <mergeCell ref="B7:H7"/>
    <mergeCell ref="B8:H8"/>
    <mergeCell ref="B11:H11"/>
    <mergeCell ref="B13:H13"/>
  </mergeCells>
  <pageMargins left="0.15748031496062992" right="0.15748031496062992" top="0.23622047244094491" bottom="0.35433070866141736" header="0.51181102362204722" footer="0.51181102362204722"/>
  <pageSetup paperSize="9" scale="70" firstPageNumber="0" orientation="landscape" r:id="rId1"/>
  <headerFooter alignWithMargins="0">
    <evenFooter>&amp;CFor internal use only</evenFooter>
    <firstFooter>&amp;CFor internal use only</firstFooter>
  </headerFooter>
  <colBreaks count="1" manualBreakCount="1">
    <brk id="13" max="1048575" man="1"/>
  </colBreaks>
</worksheet>
</file>

<file path=xl/worksheets/sheet3.xml><?xml version="1.0" encoding="utf-8"?>
<worksheet xmlns="http://schemas.openxmlformats.org/spreadsheetml/2006/main" xmlns:r="http://schemas.openxmlformats.org/officeDocument/2006/relationships">
  <sheetPr>
    <pageSetUpPr fitToPage="1"/>
  </sheetPr>
  <dimension ref="A1:N28"/>
  <sheetViews>
    <sheetView showGridLines="0" zoomScale="80" zoomScaleNormal="80" workbookViewId="0"/>
  </sheetViews>
  <sheetFormatPr defaultColWidth="9.140625" defaultRowHeight="12.75"/>
  <cols>
    <col min="1" max="1" width="3" style="85" customWidth="1"/>
    <col min="2" max="2" width="47.7109375" style="85" customWidth="1"/>
    <col min="3" max="3" width="41" style="85" customWidth="1"/>
    <col min="4" max="4" width="36.7109375" style="85" customWidth="1"/>
    <col min="5" max="8" width="20.85546875" style="85" customWidth="1"/>
    <col min="9" max="9" width="9.140625" style="85"/>
    <col min="10" max="14" width="0" style="85" hidden="1" customWidth="1"/>
    <col min="15" max="16384" width="9.140625" style="85"/>
  </cols>
  <sheetData>
    <row r="1" spans="1:8">
      <c r="A1"/>
      <c r="B1" s="84" t="s">
        <v>189</v>
      </c>
      <c r="H1" s="86"/>
    </row>
    <row r="2" spans="1:8">
      <c r="A2" s="84"/>
    </row>
    <row r="3" spans="1:8">
      <c r="A3" s="87"/>
      <c r="B3" s="87" t="s">
        <v>190</v>
      </c>
      <c r="H3" s="86" t="s">
        <v>191</v>
      </c>
    </row>
    <row r="4" spans="1:8">
      <c r="A4" s="87"/>
      <c r="H4"/>
    </row>
    <row r="5" spans="1:8">
      <c r="A5" s="87"/>
      <c r="B5" s="88" t="s">
        <v>192</v>
      </c>
    </row>
    <row r="6" spans="1:8" ht="28.9" customHeight="1">
      <c r="B6" s="151" t="s">
        <v>193</v>
      </c>
      <c r="C6" s="151" t="s">
        <v>194</v>
      </c>
      <c r="D6" s="152" t="s">
        <v>195</v>
      </c>
      <c r="E6" s="153" t="s">
        <v>196</v>
      </c>
      <c r="F6" s="153"/>
      <c r="G6" s="153" t="s">
        <v>197</v>
      </c>
      <c r="H6" s="153"/>
    </row>
    <row r="7" spans="1:8">
      <c r="B7" s="151"/>
      <c r="C7" s="151"/>
      <c r="D7" s="152"/>
      <c r="E7" s="89" t="s">
        <v>198</v>
      </c>
      <c r="F7" s="89" t="s">
        <v>199</v>
      </c>
      <c r="G7" s="89" t="s">
        <v>198</v>
      </c>
      <c r="H7" s="89" t="s">
        <v>199</v>
      </c>
    </row>
    <row r="8" spans="1:8">
      <c r="B8" s="90"/>
      <c r="C8" s="90"/>
      <c r="D8" s="91"/>
      <c r="E8" s="90"/>
      <c r="F8" s="90"/>
      <c r="G8" s="90"/>
      <c r="H8" s="90"/>
    </row>
    <row r="9" spans="1:8">
      <c r="B9" s="92" t="s">
        <v>157</v>
      </c>
      <c r="C9" s="92" t="s">
        <v>157</v>
      </c>
      <c r="D9" s="91" t="s">
        <v>200</v>
      </c>
      <c r="E9" s="93" t="s">
        <v>201</v>
      </c>
      <c r="F9" s="93" t="s">
        <v>201</v>
      </c>
      <c r="G9" s="93" t="s">
        <v>201</v>
      </c>
      <c r="H9" s="93" t="s">
        <v>201</v>
      </c>
    </row>
    <row r="10" spans="1:8">
      <c r="B10" s="90"/>
      <c r="C10" s="90"/>
      <c r="D10" s="91"/>
      <c r="E10" s="90"/>
      <c r="F10" s="90"/>
      <c r="G10" s="90"/>
      <c r="H10" s="90"/>
    </row>
    <row r="11" spans="1:8">
      <c r="B11" s="92" t="s">
        <v>157</v>
      </c>
      <c r="C11" s="92" t="s">
        <v>157</v>
      </c>
      <c r="D11" s="91" t="s">
        <v>202</v>
      </c>
      <c r="E11" s="93" t="s">
        <v>201</v>
      </c>
      <c r="F11" s="93" t="s">
        <v>201</v>
      </c>
      <c r="G11" s="93" t="s">
        <v>201</v>
      </c>
      <c r="H11" s="93" t="s">
        <v>201</v>
      </c>
    </row>
    <row r="13" spans="1:8">
      <c r="B13" s="88" t="s">
        <v>203</v>
      </c>
    </row>
    <row r="14" spans="1:8" ht="30" customHeight="1">
      <c r="B14" s="151" t="s">
        <v>193</v>
      </c>
      <c r="C14" s="151" t="s">
        <v>194</v>
      </c>
      <c r="D14" s="152" t="s">
        <v>195</v>
      </c>
      <c r="E14" s="153" t="s">
        <v>204</v>
      </c>
      <c r="F14" s="153"/>
      <c r="G14" s="153" t="s">
        <v>205</v>
      </c>
      <c r="H14" s="153"/>
    </row>
    <row r="15" spans="1:8">
      <c r="B15" s="151"/>
      <c r="C15" s="151"/>
      <c r="D15" s="152"/>
      <c r="E15" s="89" t="s">
        <v>198</v>
      </c>
      <c r="F15" s="89" t="s">
        <v>199</v>
      </c>
      <c r="G15" s="89" t="s">
        <v>198</v>
      </c>
      <c r="H15" s="89" t="s">
        <v>199</v>
      </c>
    </row>
    <row r="16" spans="1:8">
      <c r="B16" s="94"/>
      <c r="C16" s="95"/>
      <c r="D16" s="94"/>
      <c r="E16" s="96"/>
      <c r="F16" s="97"/>
      <c r="G16" s="96"/>
      <c r="H16" s="97"/>
    </row>
    <row r="17" spans="2:14">
      <c r="B17" s="92" t="s">
        <v>157</v>
      </c>
      <c r="C17" s="92" t="s">
        <v>157</v>
      </c>
      <c r="D17" s="91" t="s">
        <v>200</v>
      </c>
      <c r="E17" s="93" t="s">
        <v>201</v>
      </c>
      <c r="F17" s="93" t="s">
        <v>201</v>
      </c>
      <c r="G17" s="93" t="s">
        <v>201</v>
      </c>
      <c r="H17" s="93" t="s">
        <v>201</v>
      </c>
    </row>
    <row r="18" spans="2:14">
      <c r="B18" s="92"/>
      <c r="C18" s="98"/>
      <c r="D18" s="99"/>
      <c r="E18" s="100"/>
      <c r="F18" s="101"/>
      <c r="G18" s="102"/>
      <c r="H18" s="103"/>
      <c r="L18" s="104"/>
    </row>
    <row r="19" spans="2:14">
      <c r="B19" s="92" t="s">
        <v>157</v>
      </c>
      <c r="C19" s="92" t="s">
        <v>157</v>
      </c>
      <c r="D19" s="91" t="s">
        <v>202</v>
      </c>
      <c r="E19" s="93" t="s">
        <v>201</v>
      </c>
      <c r="F19" s="93" t="s">
        <v>201</v>
      </c>
      <c r="G19" s="93" t="s">
        <v>201</v>
      </c>
      <c r="H19" s="93" t="s">
        <v>201</v>
      </c>
    </row>
    <row r="21" spans="2:14">
      <c r="B21" s="105"/>
      <c r="C21" s="106"/>
      <c r="L21" s="104" t="s">
        <v>206</v>
      </c>
      <c r="M21" s="104" t="s">
        <v>207</v>
      </c>
      <c r="N21" s="104" t="s">
        <v>208</v>
      </c>
    </row>
    <row r="22" spans="2:14" ht="26.1" customHeight="1">
      <c r="K22" s="107">
        <v>40087</v>
      </c>
      <c r="L22" s="85">
        <v>1688272.0734936302</v>
      </c>
      <c r="M22" s="85">
        <v>683067.89</v>
      </c>
      <c r="N22" s="85">
        <f>SUM(L22:M22)</f>
        <v>2371339.9634936303</v>
      </c>
    </row>
    <row r="23" spans="2:14">
      <c r="K23" s="107">
        <v>40118</v>
      </c>
      <c r="N23" s="85">
        <v>1352792.36</v>
      </c>
    </row>
    <row r="24" spans="2:14">
      <c r="K24" s="107">
        <v>40148</v>
      </c>
      <c r="N24" s="85">
        <v>6135840.5600000005</v>
      </c>
    </row>
    <row r="25" spans="2:14">
      <c r="K25" s="107">
        <v>40179</v>
      </c>
      <c r="N25" s="85">
        <v>3911920.74</v>
      </c>
    </row>
    <row r="26" spans="2:14">
      <c r="K26" s="108" t="s">
        <v>0</v>
      </c>
      <c r="N26" s="85">
        <f>SUM(N23:N25)</f>
        <v>11400553.66</v>
      </c>
    </row>
    <row r="27" spans="2:14">
      <c r="C27" s="104"/>
      <c r="K27" s="108" t="s">
        <v>0</v>
      </c>
    </row>
    <row r="28" spans="2:14">
      <c r="C28" s="104"/>
    </row>
  </sheetData>
  <mergeCells count="10">
    <mergeCell ref="B6:B7"/>
    <mergeCell ref="C6:C7"/>
    <mergeCell ref="D6:D7"/>
    <mergeCell ref="E6:F6"/>
    <mergeCell ref="G6:H6"/>
    <mergeCell ref="B14:B15"/>
    <mergeCell ref="C14:C15"/>
    <mergeCell ref="D14:D15"/>
    <mergeCell ref="E14:F14"/>
    <mergeCell ref="G14:H14"/>
  </mergeCells>
  <pageMargins left="0.74803149606299213" right="0.74803149606299213" top="0.98425196850393704" bottom="0.98425196850393704" header="0.51181102362204722" footer="0.51181102362204722"/>
  <pageSetup scale="58" firstPageNumber="0" orientation="landscape" r:id="rId1"/>
  <headerFooter alignWithMargins="0">
    <evenFooter>&amp;CFor internal use only</evenFooter>
    <firstFooter>&amp;CFor internal use only</firstFooter>
  </headerFooter>
</worksheet>
</file>

<file path=xl/worksheets/sheet4.xml><?xml version="1.0" encoding="utf-8"?>
<worksheet xmlns="http://schemas.openxmlformats.org/spreadsheetml/2006/main" xmlns:r="http://schemas.openxmlformats.org/officeDocument/2006/relationships">
  <sheetPr>
    <pageSetUpPr fitToPage="1"/>
  </sheetPr>
  <dimension ref="A1:F22"/>
  <sheetViews>
    <sheetView showGridLines="0" zoomScale="90" zoomScaleNormal="90" workbookViewId="0">
      <selection activeCell="B25" sqref="B25"/>
    </sheetView>
  </sheetViews>
  <sheetFormatPr defaultRowHeight="12"/>
  <cols>
    <col min="1" max="1" width="3.7109375" style="129" customWidth="1"/>
    <col min="2" max="2" width="60" style="135" customWidth="1"/>
    <col min="3" max="3" width="37.140625" style="129" bestFit="1" customWidth="1"/>
    <col min="4" max="4" width="44.28515625" style="129" bestFit="1" customWidth="1"/>
    <col min="5" max="5" width="18.5703125" style="136" bestFit="1" customWidth="1"/>
    <col min="6" max="6" width="17.85546875" style="136" customWidth="1"/>
    <col min="7" max="256" width="9.140625" style="129"/>
    <col min="257" max="257" width="3.7109375" style="129" customWidth="1"/>
    <col min="258" max="258" width="44.28515625" style="129" customWidth="1"/>
    <col min="259" max="259" width="45.140625" style="129" customWidth="1"/>
    <col min="260" max="260" width="46.5703125" style="129" bestFit="1" customWidth="1"/>
    <col min="261" max="261" width="18.7109375" style="129" bestFit="1" customWidth="1"/>
    <col min="262" max="262" width="16" style="129" bestFit="1" customWidth="1"/>
    <col min="263" max="512" width="9.140625" style="129"/>
    <col min="513" max="513" width="3.7109375" style="129" customWidth="1"/>
    <col min="514" max="514" width="44.28515625" style="129" customWidth="1"/>
    <col min="515" max="515" width="45.140625" style="129" customWidth="1"/>
    <col min="516" max="516" width="46.5703125" style="129" bestFit="1" customWidth="1"/>
    <col min="517" max="517" width="18.7109375" style="129" bestFit="1" customWidth="1"/>
    <col min="518" max="518" width="16" style="129" bestFit="1" customWidth="1"/>
    <col min="519" max="768" width="9.140625" style="129"/>
    <col min="769" max="769" width="3.7109375" style="129" customWidth="1"/>
    <col min="770" max="770" width="44.28515625" style="129" customWidth="1"/>
    <col min="771" max="771" width="45.140625" style="129" customWidth="1"/>
    <col min="772" max="772" width="46.5703125" style="129" bestFit="1" customWidth="1"/>
    <col min="773" max="773" width="18.7109375" style="129" bestFit="1" customWidth="1"/>
    <col min="774" max="774" width="16" style="129" bestFit="1" customWidth="1"/>
    <col min="775" max="1024" width="9.140625" style="129"/>
    <col min="1025" max="1025" width="3.7109375" style="129" customWidth="1"/>
    <col min="1026" max="1026" width="44.28515625" style="129" customWidth="1"/>
    <col min="1027" max="1027" width="45.140625" style="129" customWidth="1"/>
    <col min="1028" max="1028" width="46.5703125" style="129" bestFit="1" customWidth="1"/>
    <col min="1029" max="1029" width="18.7109375" style="129" bestFit="1" customWidth="1"/>
    <col min="1030" max="1030" width="16" style="129" bestFit="1" customWidth="1"/>
    <col min="1031" max="1280" width="9.140625" style="129"/>
    <col min="1281" max="1281" width="3.7109375" style="129" customWidth="1"/>
    <col min="1282" max="1282" width="44.28515625" style="129" customWidth="1"/>
    <col min="1283" max="1283" width="45.140625" style="129" customWidth="1"/>
    <col min="1284" max="1284" width="46.5703125" style="129" bestFit="1" customWidth="1"/>
    <col min="1285" max="1285" width="18.7109375" style="129" bestFit="1" customWidth="1"/>
    <col min="1286" max="1286" width="16" style="129" bestFit="1" customWidth="1"/>
    <col min="1287" max="1536" width="9.140625" style="129"/>
    <col min="1537" max="1537" width="3.7109375" style="129" customWidth="1"/>
    <col min="1538" max="1538" width="44.28515625" style="129" customWidth="1"/>
    <col min="1539" max="1539" width="45.140625" style="129" customWidth="1"/>
    <col min="1540" max="1540" width="46.5703125" style="129" bestFit="1" customWidth="1"/>
    <col min="1541" max="1541" width="18.7109375" style="129" bestFit="1" customWidth="1"/>
    <col min="1542" max="1542" width="16" style="129" bestFit="1" customWidth="1"/>
    <col min="1543" max="1792" width="9.140625" style="129"/>
    <col min="1793" max="1793" width="3.7109375" style="129" customWidth="1"/>
    <col min="1794" max="1794" width="44.28515625" style="129" customWidth="1"/>
    <col min="1795" max="1795" width="45.140625" style="129" customWidth="1"/>
    <col min="1796" max="1796" width="46.5703125" style="129" bestFit="1" customWidth="1"/>
    <col min="1797" max="1797" width="18.7109375" style="129" bestFit="1" customWidth="1"/>
    <col min="1798" max="1798" width="16" style="129" bestFit="1" customWidth="1"/>
    <col min="1799" max="2048" width="9.140625" style="129"/>
    <col min="2049" max="2049" width="3.7109375" style="129" customWidth="1"/>
    <col min="2050" max="2050" width="44.28515625" style="129" customWidth="1"/>
    <col min="2051" max="2051" width="45.140625" style="129" customWidth="1"/>
    <col min="2052" max="2052" width="46.5703125" style="129" bestFit="1" customWidth="1"/>
    <col min="2053" max="2053" width="18.7109375" style="129" bestFit="1" customWidth="1"/>
    <col min="2054" max="2054" width="16" style="129" bestFit="1" customWidth="1"/>
    <col min="2055" max="2304" width="9.140625" style="129"/>
    <col min="2305" max="2305" width="3.7109375" style="129" customWidth="1"/>
    <col min="2306" max="2306" width="44.28515625" style="129" customWidth="1"/>
    <col min="2307" max="2307" width="45.140625" style="129" customWidth="1"/>
    <col min="2308" max="2308" width="46.5703125" style="129" bestFit="1" customWidth="1"/>
    <col min="2309" max="2309" width="18.7109375" style="129" bestFit="1" customWidth="1"/>
    <col min="2310" max="2310" width="16" style="129" bestFit="1" customWidth="1"/>
    <col min="2311" max="2560" width="9.140625" style="129"/>
    <col min="2561" max="2561" width="3.7109375" style="129" customWidth="1"/>
    <col min="2562" max="2562" width="44.28515625" style="129" customWidth="1"/>
    <col min="2563" max="2563" width="45.140625" style="129" customWidth="1"/>
    <col min="2564" max="2564" width="46.5703125" style="129" bestFit="1" customWidth="1"/>
    <col min="2565" max="2565" width="18.7109375" style="129" bestFit="1" customWidth="1"/>
    <col min="2566" max="2566" width="16" style="129" bestFit="1" customWidth="1"/>
    <col min="2567" max="2816" width="9.140625" style="129"/>
    <col min="2817" max="2817" width="3.7109375" style="129" customWidth="1"/>
    <col min="2818" max="2818" width="44.28515625" style="129" customWidth="1"/>
    <col min="2819" max="2819" width="45.140625" style="129" customWidth="1"/>
    <col min="2820" max="2820" width="46.5703125" style="129" bestFit="1" customWidth="1"/>
    <col min="2821" max="2821" width="18.7109375" style="129" bestFit="1" customWidth="1"/>
    <col min="2822" max="2822" width="16" style="129" bestFit="1" customWidth="1"/>
    <col min="2823" max="3072" width="9.140625" style="129"/>
    <col min="3073" max="3073" width="3.7109375" style="129" customWidth="1"/>
    <col min="3074" max="3074" width="44.28515625" style="129" customWidth="1"/>
    <col min="3075" max="3075" width="45.140625" style="129" customWidth="1"/>
    <col min="3076" max="3076" width="46.5703125" style="129" bestFit="1" customWidth="1"/>
    <col min="3077" max="3077" width="18.7109375" style="129" bestFit="1" customWidth="1"/>
    <col min="3078" max="3078" width="16" style="129" bestFit="1" customWidth="1"/>
    <col min="3079" max="3328" width="9.140625" style="129"/>
    <col min="3329" max="3329" width="3.7109375" style="129" customWidth="1"/>
    <col min="3330" max="3330" width="44.28515625" style="129" customWidth="1"/>
    <col min="3331" max="3331" width="45.140625" style="129" customWidth="1"/>
    <col min="3332" max="3332" width="46.5703125" style="129" bestFit="1" customWidth="1"/>
    <col min="3333" max="3333" width="18.7109375" style="129" bestFit="1" customWidth="1"/>
    <col min="3334" max="3334" width="16" style="129" bestFit="1" customWidth="1"/>
    <col min="3335" max="3584" width="9.140625" style="129"/>
    <col min="3585" max="3585" width="3.7109375" style="129" customWidth="1"/>
    <col min="3586" max="3586" width="44.28515625" style="129" customWidth="1"/>
    <col min="3587" max="3587" width="45.140625" style="129" customWidth="1"/>
    <col min="3588" max="3588" width="46.5703125" style="129" bestFit="1" customWidth="1"/>
    <col min="3589" max="3589" width="18.7109375" style="129" bestFit="1" customWidth="1"/>
    <col min="3590" max="3590" width="16" style="129" bestFit="1" customWidth="1"/>
    <col min="3591" max="3840" width="9.140625" style="129"/>
    <col min="3841" max="3841" width="3.7109375" style="129" customWidth="1"/>
    <col min="3842" max="3842" width="44.28515625" style="129" customWidth="1"/>
    <col min="3843" max="3843" width="45.140625" style="129" customWidth="1"/>
    <col min="3844" max="3844" width="46.5703125" style="129" bestFit="1" customWidth="1"/>
    <col min="3845" max="3845" width="18.7109375" style="129" bestFit="1" customWidth="1"/>
    <col min="3846" max="3846" width="16" style="129" bestFit="1" customWidth="1"/>
    <col min="3847" max="4096" width="9.140625" style="129"/>
    <col min="4097" max="4097" width="3.7109375" style="129" customWidth="1"/>
    <col min="4098" max="4098" width="44.28515625" style="129" customWidth="1"/>
    <col min="4099" max="4099" width="45.140625" style="129" customWidth="1"/>
    <col min="4100" max="4100" width="46.5703125" style="129" bestFit="1" customWidth="1"/>
    <col min="4101" max="4101" width="18.7109375" style="129" bestFit="1" customWidth="1"/>
    <col min="4102" max="4102" width="16" style="129" bestFit="1" customWidth="1"/>
    <col min="4103" max="4352" width="9.140625" style="129"/>
    <col min="4353" max="4353" width="3.7109375" style="129" customWidth="1"/>
    <col min="4354" max="4354" width="44.28515625" style="129" customWidth="1"/>
    <col min="4355" max="4355" width="45.140625" style="129" customWidth="1"/>
    <col min="4356" max="4356" width="46.5703125" style="129" bestFit="1" customWidth="1"/>
    <col min="4357" max="4357" width="18.7109375" style="129" bestFit="1" customWidth="1"/>
    <col min="4358" max="4358" width="16" style="129" bestFit="1" customWidth="1"/>
    <col min="4359" max="4608" width="9.140625" style="129"/>
    <col min="4609" max="4609" width="3.7109375" style="129" customWidth="1"/>
    <col min="4610" max="4610" width="44.28515625" style="129" customWidth="1"/>
    <col min="4611" max="4611" width="45.140625" style="129" customWidth="1"/>
    <col min="4612" max="4612" width="46.5703125" style="129" bestFit="1" customWidth="1"/>
    <col min="4613" max="4613" width="18.7109375" style="129" bestFit="1" customWidth="1"/>
    <col min="4614" max="4614" width="16" style="129" bestFit="1" customWidth="1"/>
    <col min="4615" max="4864" width="9.140625" style="129"/>
    <col min="4865" max="4865" width="3.7109375" style="129" customWidth="1"/>
    <col min="4866" max="4866" width="44.28515625" style="129" customWidth="1"/>
    <col min="4867" max="4867" width="45.140625" style="129" customWidth="1"/>
    <col min="4868" max="4868" width="46.5703125" style="129" bestFit="1" customWidth="1"/>
    <col min="4869" max="4869" width="18.7109375" style="129" bestFit="1" customWidth="1"/>
    <col min="4870" max="4870" width="16" style="129" bestFit="1" customWidth="1"/>
    <col min="4871" max="5120" width="9.140625" style="129"/>
    <col min="5121" max="5121" width="3.7109375" style="129" customWidth="1"/>
    <col min="5122" max="5122" width="44.28515625" style="129" customWidth="1"/>
    <col min="5123" max="5123" width="45.140625" style="129" customWidth="1"/>
    <col min="5124" max="5124" width="46.5703125" style="129" bestFit="1" customWidth="1"/>
    <col min="5125" max="5125" width="18.7109375" style="129" bestFit="1" customWidth="1"/>
    <col min="5126" max="5126" width="16" style="129" bestFit="1" customWidth="1"/>
    <col min="5127" max="5376" width="9.140625" style="129"/>
    <col min="5377" max="5377" width="3.7109375" style="129" customWidth="1"/>
    <col min="5378" max="5378" width="44.28515625" style="129" customWidth="1"/>
    <col min="5379" max="5379" width="45.140625" style="129" customWidth="1"/>
    <col min="5380" max="5380" width="46.5703125" style="129" bestFit="1" customWidth="1"/>
    <col min="5381" max="5381" width="18.7109375" style="129" bestFit="1" customWidth="1"/>
    <col min="5382" max="5382" width="16" style="129" bestFit="1" customWidth="1"/>
    <col min="5383" max="5632" width="9.140625" style="129"/>
    <col min="5633" max="5633" width="3.7109375" style="129" customWidth="1"/>
    <col min="5634" max="5634" width="44.28515625" style="129" customWidth="1"/>
    <col min="5635" max="5635" width="45.140625" style="129" customWidth="1"/>
    <col min="5636" max="5636" width="46.5703125" style="129" bestFit="1" customWidth="1"/>
    <col min="5637" max="5637" width="18.7109375" style="129" bestFit="1" customWidth="1"/>
    <col min="5638" max="5638" width="16" style="129" bestFit="1" customWidth="1"/>
    <col min="5639" max="5888" width="9.140625" style="129"/>
    <col min="5889" max="5889" width="3.7109375" style="129" customWidth="1"/>
    <col min="5890" max="5890" width="44.28515625" style="129" customWidth="1"/>
    <col min="5891" max="5891" width="45.140625" style="129" customWidth="1"/>
    <col min="5892" max="5892" width="46.5703125" style="129" bestFit="1" customWidth="1"/>
    <col min="5893" max="5893" width="18.7109375" style="129" bestFit="1" customWidth="1"/>
    <col min="5894" max="5894" width="16" style="129" bestFit="1" customWidth="1"/>
    <col min="5895" max="6144" width="9.140625" style="129"/>
    <col min="6145" max="6145" width="3.7109375" style="129" customWidth="1"/>
    <col min="6146" max="6146" width="44.28515625" style="129" customWidth="1"/>
    <col min="6147" max="6147" width="45.140625" style="129" customWidth="1"/>
    <col min="6148" max="6148" width="46.5703125" style="129" bestFit="1" customWidth="1"/>
    <col min="6149" max="6149" width="18.7109375" style="129" bestFit="1" customWidth="1"/>
    <col min="6150" max="6150" width="16" style="129" bestFit="1" customWidth="1"/>
    <col min="6151" max="6400" width="9.140625" style="129"/>
    <col min="6401" max="6401" width="3.7109375" style="129" customWidth="1"/>
    <col min="6402" max="6402" width="44.28515625" style="129" customWidth="1"/>
    <col min="6403" max="6403" width="45.140625" style="129" customWidth="1"/>
    <col min="6404" max="6404" width="46.5703125" style="129" bestFit="1" customWidth="1"/>
    <col min="6405" max="6405" width="18.7109375" style="129" bestFit="1" customWidth="1"/>
    <col min="6406" max="6406" width="16" style="129" bestFit="1" customWidth="1"/>
    <col min="6407" max="6656" width="9.140625" style="129"/>
    <col min="6657" max="6657" width="3.7109375" style="129" customWidth="1"/>
    <col min="6658" max="6658" width="44.28515625" style="129" customWidth="1"/>
    <col min="6659" max="6659" width="45.140625" style="129" customWidth="1"/>
    <col min="6660" max="6660" width="46.5703125" style="129" bestFit="1" customWidth="1"/>
    <col min="6661" max="6661" width="18.7109375" style="129" bestFit="1" customWidth="1"/>
    <col min="6662" max="6662" width="16" style="129" bestFit="1" customWidth="1"/>
    <col min="6663" max="6912" width="9.140625" style="129"/>
    <col min="6913" max="6913" width="3.7109375" style="129" customWidth="1"/>
    <col min="6914" max="6914" width="44.28515625" style="129" customWidth="1"/>
    <col min="6915" max="6915" width="45.140625" style="129" customWidth="1"/>
    <col min="6916" max="6916" width="46.5703125" style="129" bestFit="1" customWidth="1"/>
    <col min="6917" max="6917" width="18.7109375" style="129" bestFit="1" customWidth="1"/>
    <col min="6918" max="6918" width="16" style="129" bestFit="1" customWidth="1"/>
    <col min="6919" max="7168" width="9.140625" style="129"/>
    <col min="7169" max="7169" width="3.7109375" style="129" customWidth="1"/>
    <col min="7170" max="7170" width="44.28515625" style="129" customWidth="1"/>
    <col min="7171" max="7171" width="45.140625" style="129" customWidth="1"/>
    <col min="7172" max="7172" width="46.5703125" style="129" bestFit="1" customWidth="1"/>
    <col min="7173" max="7173" width="18.7109375" style="129" bestFit="1" customWidth="1"/>
    <col min="7174" max="7174" width="16" style="129" bestFit="1" customWidth="1"/>
    <col min="7175" max="7424" width="9.140625" style="129"/>
    <col min="7425" max="7425" width="3.7109375" style="129" customWidth="1"/>
    <col min="7426" max="7426" width="44.28515625" style="129" customWidth="1"/>
    <col min="7427" max="7427" width="45.140625" style="129" customWidth="1"/>
    <col min="7428" max="7428" width="46.5703125" style="129" bestFit="1" customWidth="1"/>
    <col min="7429" max="7429" width="18.7109375" style="129" bestFit="1" customWidth="1"/>
    <col min="7430" max="7430" width="16" style="129" bestFit="1" customWidth="1"/>
    <col min="7431" max="7680" width="9.140625" style="129"/>
    <col min="7681" max="7681" width="3.7109375" style="129" customWidth="1"/>
    <col min="7682" max="7682" width="44.28515625" style="129" customWidth="1"/>
    <col min="7683" max="7683" width="45.140625" style="129" customWidth="1"/>
    <col min="7684" max="7684" width="46.5703125" style="129" bestFit="1" customWidth="1"/>
    <col min="7685" max="7685" width="18.7109375" style="129" bestFit="1" customWidth="1"/>
    <col min="7686" max="7686" width="16" style="129" bestFit="1" customWidth="1"/>
    <col min="7687" max="7936" width="9.140625" style="129"/>
    <col min="7937" max="7937" width="3.7109375" style="129" customWidth="1"/>
    <col min="7938" max="7938" width="44.28515625" style="129" customWidth="1"/>
    <col min="7939" max="7939" width="45.140625" style="129" customWidth="1"/>
    <col min="7940" max="7940" width="46.5703125" style="129" bestFit="1" customWidth="1"/>
    <col min="7941" max="7941" width="18.7109375" style="129" bestFit="1" customWidth="1"/>
    <col min="7942" max="7942" width="16" style="129" bestFit="1" customWidth="1"/>
    <col min="7943" max="8192" width="9.140625" style="129"/>
    <col min="8193" max="8193" width="3.7109375" style="129" customWidth="1"/>
    <col min="8194" max="8194" width="44.28515625" style="129" customWidth="1"/>
    <col min="8195" max="8195" width="45.140625" style="129" customWidth="1"/>
    <col min="8196" max="8196" width="46.5703125" style="129" bestFit="1" customWidth="1"/>
    <col min="8197" max="8197" width="18.7109375" style="129" bestFit="1" customWidth="1"/>
    <col min="8198" max="8198" width="16" style="129" bestFit="1" customWidth="1"/>
    <col min="8199" max="8448" width="9.140625" style="129"/>
    <col min="8449" max="8449" width="3.7109375" style="129" customWidth="1"/>
    <col min="8450" max="8450" width="44.28515625" style="129" customWidth="1"/>
    <col min="8451" max="8451" width="45.140625" style="129" customWidth="1"/>
    <col min="8452" max="8452" width="46.5703125" style="129" bestFit="1" customWidth="1"/>
    <col min="8453" max="8453" width="18.7109375" style="129" bestFit="1" customWidth="1"/>
    <col min="8454" max="8454" width="16" style="129" bestFit="1" customWidth="1"/>
    <col min="8455" max="8704" width="9.140625" style="129"/>
    <col min="8705" max="8705" width="3.7109375" style="129" customWidth="1"/>
    <col min="8706" max="8706" width="44.28515625" style="129" customWidth="1"/>
    <col min="8707" max="8707" width="45.140625" style="129" customWidth="1"/>
    <col min="8708" max="8708" width="46.5703125" style="129" bestFit="1" customWidth="1"/>
    <col min="8709" max="8709" width="18.7109375" style="129" bestFit="1" customWidth="1"/>
    <col min="8710" max="8710" width="16" style="129" bestFit="1" customWidth="1"/>
    <col min="8711" max="8960" width="9.140625" style="129"/>
    <col min="8961" max="8961" width="3.7109375" style="129" customWidth="1"/>
    <col min="8962" max="8962" width="44.28515625" style="129" customWidth="1"/>
    <col min="8963" max="8963" width="45.140625" style="129" customWidth="1"/>
    <col min="8964" max="8964" width="46.5703125" style="129" bestFit="1" customWidth="1"/>
    <col min="8965" max="8965" width="18.7109375" style="129" bestFit="1" customWidth="1"/>
    <col min="8966" max="8966" width="16" style="129" bestFit="1" customWidth="1"/>
    <col min="8967" max="9216" width="9.140625" style="129"/>
    <col min="9217" max="9217" width="3.7109375" style="129" customWidth="1"/>
    <col min="9218" max="9218" width="44.28515625" style="129" customWidth="1"/>
    <col min="9219" max="9219" width="45.140625" style="129" customWidth="1"/>
    <col min="9220" max="9220" width="46.5703125" style="129" bestFit="1" customWidth="1"/>
    <col min="9221" max="9221" width="18.7109375" style="129" bestFit="1" customWidth="1"/>
    <col min="9222" max="9222" width="16" style="129" bestFit="1" customWidth="1"/>
    <col min="9223" max="9472" width="9.140625" style="129"/>
    <col min="9473" max="9473" width="3.7109375" style="129" customWidth="1"/>
    <col min="9474" max="9474" width="44.28515625" style="129" customWidth="1"/>
    <col min="9475" max="9475" width="45.140625" style="129" customWidth="1"/>
    <col min="9476" max="9476" width="46.5703125" style="129" bestFit="1" customWidth="1"/>
    <col min="9477" max="9477" width="18.7109375" style="129" bestFit="1" customWidth="1"/>
    <col min="9478" max="9478" width="16" style="129" bestFit="1" customWidth="1"/>
    <col min="9479" max="9728" width="9.140625" style="129"/>
    <col min="9729" max="9729" width="3.7109375" style="129" customWidth="1"/>
    <col min="9730" max="9730" width="44.28515625" style="129" customWidth="1"/>
    <col min="9731" max="9731" width="45.140625" style="129" customWidth="1"/>
    <col min="9732" max="9732" width="46.5703125" style="129" bestFit="1" customWidth="1"/>
    <col min="9733" max="9733" width="18.7109375" style="129" bestFit="1" customWidth="1"/>
    <col min="9734" max="9734" width="16" style="129" bestFit="1" customWidth="1"/>
    <col min="9735" max="9984" width="9.140625" style="129"/>
    <col min="9985" max="9985" width="3.7109375" style="129" customWidth="1"/>
    <col min="9986" max="9986" width="44.28515625" style="129" customWidth="1"/>
    <col min="9987" max="9987" width="45.140625" style="129" customWidth="1"/>
    <col min="9988" max="9988" width="46.5703125" style="129" bestFit="1" customWidth="1"/>
    <col min="9989" max="9989" width="18.7109375" style="129" bestFit="1" customWidth="1"/>
    <col min="9990" max="9990" width="16" style="129" bestFit="1" customWidth="1"/>
    <col min="9991" max="10240" width="9.140625" style="129"/>
    <col min="10241" max="10241" width="3.7109375" style="129" customWidth="1"/>
    <col min="10242" max="10242" width="44.28515625" style="129" customWidth="1"/>
    <col min="10243" max="10243" width="45.140625" style="129" customWidth="1"/>
    <col min="10244" max="10244" width="46.5703125" style="129" bestFit="1" customWidth="1"/>
    <col min="10245" max="10245" width="18.7109375" style="129" bestFit="1" customWidth="1"/>
    <col min="10246" max="10246" width="16" style="129" bestFit="1" customWidth="1"/>
    <col min="10247" max="10496" width="9.140625" style="129"/>
    <col min="10497" max="10497" width="3.7109375" style="129" customWidth="1"/>
    <col min="10498" max="10498" width="44.28515625" style="129" customWidth="1"/>
    <col min="10499" max="10499" width="45.140625" style="129" customWidth="1"/>
    <col min="10500" max="10500" width="46.5703125" style="129" bestFit="1" customWidth="1"/>
    <col min="10501" max="10501" width="18.7109375" style="129" bestFit="1" customWidth="1"/>
    <col min="10502" max="10502" width="16" style="129" bestFit="1" customWidth="1"/>
    <col min="10503" max="10752" width="9.140625" style="129"/>
    <col min="10753" max="10753" width="3.7109375" style="129" customWidth="1"/>
    <col min="10754" max="10754" width="44.28515625" style="129" customWidth="1"/>
    <col min="10755" max="10755" width="45.140625" style="129" customWidth="1"/>
    <col min="10756" max="10756" width="46.5703125" style="129" bestFit="1" customWidth="1"/>
    <col min="10757" max="10757" width="18.7109375" style="129" bestFit="1" customWidth="1"/>
    <col min="10758" max="10758" width="16" style="129" bestFit="1" customWidth="1"/>
    <col min="10759" max="11008" width="9.140625" style="129"/>
    <col min="11009" max="11009" width="3.7109375" style="129" customWidth="1"/>
    <col min="11010" max="11010" width="44.28515625" style="129" customWidth="1"/>
    <col min="11011" max="11011" width="45.140625" style="129" customWidth="1"/>
    <col min="11012" max="11012" width="46.5703125" style="129" bestFit="1" customWidth="1"/>
    <col min="11013" max="11013" width="18.7109375" style="129" bestFit="1" customWidth="1"/>
    <col min="11014" max="11014" width="16" style="129" bestFit="1" customWidth="1"/>
    <col min="11015" max="11264" width="9.140625" style="129"/>
    <col min="11265" max="11265" width="3.7109375" style="129" customWidth="1"/>
    <col min="11266" max="11266" width="44.28515625" style="129" customWidth="1"/>
    <col min="11267" max="11267" width="45.140625" style="129" customWidth="1"/>
    <col min="11268" max="11268" width="46.5703125" style="129" bestFit="1" customWidth="1"/>
    <col min="11269" max="11269" width="18.7109375" style="129" bestFit="1" customWidth="1"/>
    <col min="11270" max="11270" width="16" style="129" bestFit="1" customWidth="1"/>
    <col min="11271" max="11520" width="9.140625" style="129"/>
    <col min="11521" max="11521" width="3.7109375" style="129" customWidth="1"/>
    <col min="11522" max="11522" width="44.28515625" style="129" customWidth="1"/>
    <col min="11523" max="11523" width="45.140625" style="129" customWidth="1"/>
    <col min="11524" max="11524" width="46.5703125" style="129" bestFit="1" customWidth="1"/>
    <col min="11525" max="11525" width="18.7109375" style="129" bestFit="1" customWidth="1"/>
    <col min="11526" max="11526" width="16" style="129" bestFit="1" customWidth="1"/>
    <col min="11527" max="11776" width="9.140625" style="129"/>
    <col min="11777" max="11777" width="3.7109375" style="129" customWidth="1"/>
    <col min="11778" max="11778" width="44.28515625" style="129" customWidth="1"/>
    <col min="11779" max="11779" width="45.140625" style="129" customWidth="1"/>
    <col min="11780" max="11780" width="46.5703125" style="129" bestFit="1" customWidth="1"/>
    <col min="11781" max="11781" width="18.7109375" style="129" bestFit="1" customWidth="1"/>
    <col min="11782" max="11782" width="16" style="129" bestFit="1" customWidth="1"/>
    <col min="11783" max="12032" width="9.140625" style="129"/>
    <col min="12033" max="12033" width="3.7109375" style="129" customWidth="1"/>
    <col min="12034" max="12034" width="44.28515625" style="129" customWidth="1"/>
    <col min="12035" max="12035" width="45.140625" style="129" customWidth="1"/>
    <col min="12036" max="12036" width="46.5703125" style="129" bestFit="1" customWidth="1"/>
    <col min="12037" max="12037" width="18.7109375" style="129" bestFit="1" customWidth="1"/>
    <col min="12038" max="12038" width="16" style="129" bestFit="1" customWidth="1"/>
    <col min="12039" max="12288" width="9.140625" style="129"/>
    <col min="12289" max="12289" width="3.7109375" style="129" customWidth="1"/>
    <col min="12290" max="12290" width="44.28515625" style="129" customWidth="1"/>
    <col min="12291" max="12291" width="45.140625" style="129" customWidth="1"/>
    <col min="12292" max="12292" width="46.5703125" style="129" bestFit="1" customWidth="1"/>
    <col min="12293" max="12293" width="18.7109375" style="129" bestFit="1" customWidth="1"/>
    <col min="12294" max="12294" width="16" style="129" bestFit="1" customWidth="1"/>
    <col min="12295" max="12544" width="9.140625" style="129"/>
    <col min="12545" max="12545" width="3.7109375" style="129" customWidth="1"/>
    <col min="12546" max="12546" width="44.28515625" style="129" customWidth="1"/>
    <col min="12547" max="12547" width="45.140625" style="129" customWidth="1"/>
    <col min="12548" max="12548" width="46.5703125" style="129" bestFit="1" customWidth="1"/>
    <col min="12549" max="12549" width="18.7109375" style="129" bestFit="1" customWidth="1"/>
    <col min="12550" max="12550" width="16" style="129" bestFit="1" customWidth="1"/>
    <col min="12551" max="12800" width="9.140625" style="129"/>
    <col min="12801" max="12801" width="3.7109375" style="129" customWidth="1"/>
    <col min="12802" max="12802" width="44.28515625" style="129" customWidth="1"/>
    <col min="12803" max="12803" width="45.140625" style="129" customWidth="1"/>
    <col min="12804" max="12804" width="46.5703125" style="129" bestFit="1" customWidth="1"/>
    <col min="12805" max="12805" width="18.7109375" style="129" bestFit="1" customWidth="1"/>
    <col min="12806" max="12806" width="16" style="129" bestFit="1" customWidth="1"/>
    <col min="12807" max="13056" width="9.140625" style="129"/>
    <col min="13057" max="13057" width="3.7109375" style="129" customWidth="1"/>
    <col min="13058" max="13058" width="44.28515625" style="129" customWidth="1"/>
    <col min="13059" max="13059" width="45.140625" style="129" customWidth="1"/>
    <col min="13060" max="13060" width="46.5703125" style="129" bestFit="1" customWidth="1"/>
    <col min="13061" max="13061" width="18.7109375" style="129" bestFit="1" customWidth="1"/>
    <col min="13062" max="13062" width="16" style="129" bestFit="1" customWidth="1"/>
    <col min="13063" max="13312" width="9.140625" style="129"/>
    <col min="13313" max="13313" width="3.7109375" style="129" customWidth="1"/>
    <col min="13314" max="13314" width="44.28515625" style="129" customWidth="1"/>
    <col min="13315" max="13315" width="45.140625" style="129" customWidth="1"/>
    <col min="13316" max="13316" width="46.5703125" style="129" bestFit="1" customWidth="1"/>
    <col min="13317" max="13317" width="18.7109375" style="129" bestFit="1" customWidth="1"/>
    <col min="13318" max="13318" width="16" style="129" bestFit="1" customWidth="1"/>
    <col min="13319" max="13568" width="9.140625" style="129"/>
    <col min="13569" max="13569" width="3.7109375" style="129" customWidth="1"/>
    <col min="13570" max="13570" width="44.28515625" style="129" customWidth="1"/>
    <col min="13571" max="13571" width="45.140625" style="129" customWidth="1"/>
    <col min="13572" max="13572" width="46.5703125" style="129" bestFit="1" customWidth="1"/>
    <col min="13573" max="13573" width="18.7109375" style="129" bestFit="1" customWidth="1"/>
    <col min="13574" max="13574" width="16" style="129" bestFit="1" customWidth="1"/>
    <col min="13575" max="13824" width="9.140625" style="129"/>
    <col min="13825" max="13825" width="3.7109375" style="129" customWidth="1"/>
    <col min="13826" max="13826" width="44.28515625" style="129" customWidth="1"/>
    <col min="13827" max="13827" width="45.140625" style="129" customWidth="1"/>
    <col min="13828" max="13828" width="46.5703125" style="129" bestFit="1" customWidth="1"/>
    <col min="13829" max="13829" width="18.7109375" style="129" bestFit="1" customWidth="1"/>
    <col min="13830" max="13830" width="16" style="129" bestFit="1" customWidth="1"/>
    <col min="13831" max="14080" width="9.140625" style="129"/>
    <col min="14081" max="14081" width="3.7109375" style="129" customWidth="1"/>
    <col min="14082" max="14082" width="44.28515625" style="129" customWidth="1"/>
    <col min="14083" max="14083" width="45.140625" style="129" customWidth="1"/>
    <col min="14084" max="14084" width="46.5703125" style="129" bestFit="1" customWidth="1"/>
    <col min="14085" max="14085" width="18.7109375" style="129" bestFit="1" customWidth="1"/>
    <col min="14086" max="14086" width="16" style="129" bestFit="1" customWidth="1"/>
    <col min="14087" max="14336" width="9.140625" style="129"/>
    <col min="14337" max="14337" width="3.7109375" style="129" customWidth="1"/>
    <col min="14338" max="14338" width="44.28515625" style="129" customWidth="1"/>
    <col min="14339" max="14339" width="45.140625" style="129" customWidth="1"/>
    <col min="14340" max="14340" width="46.5703125" style="129" bestFit="1" customWidth="1"/>
    <col min="14341" max="14341" width="18.7109375" style="129" bestFit="1" customWidth="1"/>
    <col min="14342" max="14342" width="16" style="129" bestFit="1" customWidth="1"/>
    <col min="14343" max="14592" width="9.140625" style="129"/>
    <col min="14593" max="14593" width="3.7109375" style="129" customWidth="1"/>
    <col min="14594" max="14594" width="44.28515625" style="129" customWidth="1"/>
    <col min="14595" max="14595" width="45.140625" style="129" customWidth="1"/>
    <col min="14596" max="14596" width="46.5703125" style="129" bestFit="1" customWidth="1"/>
    <col min="14597" max="14597" width="18.7109375" style="129" bestFit="1" customWidth="1"/>
    <col min="14598" max="14598" width="16" style="129" bestFit="1" customWidth="1"/>
    <col min="14599" max="14848" width="9.140625" style="129"/>
    <col min="14849" max="14849" width="3.7109375" style="129" customWidth="1"/>
    <col min="14850" max="14850" width="44.28515625" style="129" customWidth="1"/>
    <col min="14851" max="14851" width="45.140625" style="129" customWidth="1"/>
    <col min="14852" max="14852" width="46.5703125" style="129" bestFit="1" customWidth="1"/>
    <col min="14853" max="14853" width="18.7109375" style="129" bestFit="1" customWidth="1"/>
    <col min="14854" max="14854" width="16" style="129" bestFit="1" customWidth="1"/>
    <col min="14855" max="15104" width="9.140625" style="129"/>
    <col min="15105" max="15105" width="3.7109375" style="129" customWidth="1"/>
    <col min="15106" max="15106" width="44.28515625" style="129" customWidth="1"/>
    <col min="15107" max="15107" width="45.140625" style="129" customWidth="1"/>
    <col min="15108" max="15108" width="46.5703125" style="129" bestFit="1" customWidth="1"/>
    <col min="15109" max="15109" width="18.7109375" style="129" bestFit="1" customWidth="1"/>
    <col min="15110" max="15110" width="16" style="129" bestFit="1" customWidth="1"/>
    <col min="15111" max="15360" width="9.140625" style="129"/>
    <col min="15361" max="15361" width="3.7109375" style="129" customWidth="1"/>
    <col min="15362" max="15362" width="44.28515625" style="129" customWidth="1"/>
    <col min="15363" max="15363" width="45.140625" style="129" customWidth="1"/>
    <col min="15364" max="15364" width="46.5703125" style="129" bestFit="1" customWidth="1"/>
    <col min="15365" max="15365" width="18.7109375" style="129" bestFit="1" customWidth="1"/>
    <col min="15366" max="15366" width="16" style="129" bestFit="1" customWidth="1"/>
    <col min="15367" max="15616" width="9.140625" style="129"/>
    <col min="15617" max="15617" width="3.7109375" style="129" customWidth="1"/>
    <col min="15618" max="15618" width="44.28515625" style="129" customWidth="1"/>
    <col min="15619" max="15619" width="45.140625" style="129" customWidth="1"/>
    <col min="15620" max="15620" width="46.5703125" style="129" bestFit="1" customWidth="1"/>
    <col min="15621" max="15621" width="18.7109375" style="129" bestFit="1" customWidth="1"/>
    <col min="15622" max="15622" width="16" style="129" bestFit="1" customWidth="1"/>
    <col min="15623" max="15872" width="9.140625" style="129"/>
    <col min="15873" max="15873" width="3.7109375" style="129" customWidth="1"/>
    <col min="15874" max="15874" width="44.28515625" style="129" customWidth="1"/>
    <col min="15875" max="15875" width="45.140625" style="129" customWidth="1"/>
    <col min="15876" max="15876" width="46.5703125" style="129" bestFit="1" customWidth="1"/>
    <col min="15877" max="15877" width="18.7109375" style="129" bestFit="1" customWidth="1"/>
    <col min="15878" max="15878" width="16" style="129" bestFit="1" customWidth="1"/>
    <col min="15879" max="16128" width="9.140625" style="129"/>
    <col min="16129" max="16129" width="3.7109375" style="129" customWidth="1"/>
    <col min="16130" max="16130" width="44.28515625" style="129" customWidth="1"/>
    <col min="16131" max="16131" width="45.140625" style="129" customWidth="1"/>
    <col min="16132" max="16132" width="46.5703125" style="129" bestFit="1" customWidth="1"/>
    <col min="16133" max="16133" width="18.7109375" style="129" bestFit="1" customWidth="1"/>
    <col min="16134" max="16134" width="16" style="129" bestFit="1" customWidth="1"/>
    <col min="16135" max="16384" width="9.140625" style="129"/>
  </cols>
  <sheetData>
    <row r="1" spans="1:6" s="111" customFormat="1" ht="12.75">
      <c r="A1" s="109"/>
      <c r="B1" s="110" t="s">
        <v>209</v>
      </c>
      <c r="C1" s="110"/>
      <c r="E1" s="112"/>
      <c r="F1" s="86"/>
    </row>
    <row r="2" spans="1:6" s="111" customFormat="1">
      <c r="B2" s="110"/>
      <c r="C2" s="110"/>
      <c r="E2" s="112"/>
      <c r="F2" s="112"/>
    </row>
    <row r="3" spans="1:6" s="111" customFormat="1" ht="12.75">
      <c r="B3" s="110" t="s">
        <v>210</v>
      </c>
      <c r="C3" s="110"/>
      <c r="E3" s="112"/>
      <c r="F3" s="86" t="s">
        <v>211</v>
      </c>
    </row>
    <row r="4" spans="1:6" s="111" customFormat="1">
      <c r="B4" s="113" t="s">
        <v>212</v>
      </c>
      <c r="C4" s="110"/>
      <c r="E4" s="112"/>
      <c r="F4" s="112"/>
    </row>
    <row r="5" spans="1:6" s="111" customFormat="1">
      <c r="C5" s="114"/>
      <c r="E5" s="112"/>
      <c r="F5" s="112"/>
    </row>
    <row r="6" spans="1:6" s="111" customFormat="1" ht="12.75" thickBot="1">
      <c r="B6" s="110"/>
      <c r="C6" s="110"/>
      <c r="E6" s="112"/>
      <c r="F6" s="112"/>
    </row>
    <row r="7" spans="1:6" s="111" customFormat="1" ht="60.75" thickBot="1">
      <c r="B7" s="115" t="s">
        <v>213</v>
      </c>
      <c r="C7" s="116" t="s">
        <v>214</v>
      </c>
      <c r="D7" s="116" t="s">
        <v>215</v>
      </c>
      <c r="E7" s="117" t="s">
        <v>216</v>
      </c>
      <c r="F7" s="118" t="s">
        <v>217</v>
      </c>
    </row>
    <row r="8" spans="1:6" s="111" customFormat="1">
      <c r="B8" s="119"/>
      <c r="C8" s="120"/>
      <c r="D8" s="121"/>
      <c r="E8" s="122"/>
      <c r="F8" s="123"/>
    </row>
    <row r="9" spans="1:6" s="111" customFormat="1">
      <c r="B9" s="124" t="s">
        <v>218</v>
      </c>
      <c r="C9" s="125" t="s">
        <v>23</v>
      </c>
      <c r="D9" s="126" t="s">
        <v>23</v>
      </c>
      <c r="E9" s="127">
        <v>690.61530000000005</v>
      </c>
      <c r="F9" s="128">
        <v>0</v>
      </c>
    </row>
    <row r="10" spans="1:6" s="111" customFormat="1">
      <c r="B10" s="124"/>
      <c r="C10" s="125"/>
      <c r="D10" s="126" t="s">
        <v>20</v>
      </c>
      <c r="E10" s="127">
        <v>7204.4211999999998</v>
      </c>
      <c r="F10" s="128">
        <v>0</v>
      </c>
    </row>
    <row r="11" spans="1:6" s="111" customFormat="1">
      <c r="B11" s="124"/>
      <c r="C11" s="125"/>
      <c r="D11" s="126" t="s">
        <v>21</v>
      </c>
      <c r="E11" s="127">
        <v>1476.9839999999999</v>
      </c>
      <c r="F11" s="128">
        <v>0</v>
      </c>
    </row>
    <row r="12" spans="1:6">
      <c r="B12" s="124"/>
      <c r="C12" s="125"/>
      <c r="D12" s="126" t="s">
        <v>22</v>
      </c>
      <c r="E12" s="127">
        <v>1478.3254999999999</v>
      </c>
      <c r="F12" s="128">
        <v>0</v>
      </c>
    </row>
    <row r="13" spans="1:6">
      <c r="B13" s="124"/>
      <c r="C13" s="125"/>
      <c r="D13" s="126"/>
      <c r="E13" s="127"/>
      <c r="F13" s="128"/>
    </row>
    <row r="14" spans="1:6">
      <c r="B14" s="124" t="s">
        <v>219</v>
      </c>
      <c r="C14" s="125" t="s">
        <v>23</v>
      </c>
      <c r="D14" s="126" t="s">
        <v>26</v>
      </c>
      <c r="E14" s="127">
        <v>455.52704829999999</v>
      </c>
      <c r="F14" s="128">
        <v>134.46669499999999</v>
      </c>
    </row>
    <row r="15" spans="1:6">
      <c r="B15" s="124"/>
      <c r="C15" s="125"/>
      <c r="D15" s="126" t="s">
        <v>27</v>
      </c>
      <c r="E15" s="127">
        <v>220.3700944</v>
      </c>
      <c r="F15" s="128">
        <v>120.14</v>
      </c>
    </row>
    <row r="16" spans="1:6">
      <c r="B16" s="124"/>
      <c r="C16" s="125"/>
      <c r="D16" s="126" t="s">
        <v>30</v>
      </c>
      <c r="E16" s="127">
        <v>3.0067640000000004</v>
      </c>
      <c r="F16" s="128">
        <v>0</v>
      </c>
    </row>
    <row r="17" spans="2:6">
      <c r="B17" s="124"/>
      <c r="C17" s="125"/>
      <c r="D17" s="126" t="s">
        <v>28</v>
      </c>
      <c r="E17" s="127">
        <v>359.09646220000002</v>
      </c>
      <c r="F17" s="128">
        <v>71.243020000000001</v>
      </c>
    </row>
    <row r="18" spans="2:6">
      <c r="B18" s="124"/>
      <c r="C18" s="125"/>
      <c r="D18" s="126" t="s">
        <v>24</v>
      </c>
      <c r="E18" s="127">
        <v>898.33093499999995</v>
      </c>
      <c r="F18" s="128">
        <v>548.13874999999996</v>
      </c>
    </row>
    <row r="19" spans="2:6">
      <c r="B19" s="124"/>
      <c r="C19" s="125"/>
      <c r="D19" s="126" t="s">
        <v>25</v>
      </c>
      <c r="E19" s="127">
        <v>282.76514259999999</v>
      </c>
      <c r="F19" s="128">
        <v>126.897875</v>
      </c>
    </row>
    <row r="20" spans="2:6" ht="12.75" thickBot="1">
      <c r="B20" s="130"/>
      <c r="C20" s="131"/>
      <c r="D20" s="132"/>
      <c r="E20" s="133"/>
      <c r="F20" s="134"/>
    </row>
    <row r="22" spans="2:6" ht="40.5" customHeight="1">
      <c r="B22" s="154" t="s">
        <v>220</v>
      </c>
      <c r="C22" s="154"/>
      <c r="D22" s="154"/>
      <c r="E22" s="154"/>
      <c r="F22" s="154"/>
    </row>
  </sheetData>
  <mergeCells count="1">
    <mergeCell ref="B22:F22"/>
  </mergeCells>
  <pageMargins left="0.70866141732283472" right="0.70866141732283472" top="0.74803149606299213" bottom="0.74803149606299213" header="0.31496062992125984" footer="0.31496062992125984"/>
  <pageSetup paperSize="9" scale="49" orientation="portrait" r:id="rId1"/>
  <headerFooter>
    <evenFooter>&amp;CFor internal use only</evenFooter>
    <firstFooter>&amp;CFor internal use only</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Half Yearly Financial</vt:lpstr>
      <vt:lpstr>Notes</vt:lpstr>
      <vt:lpstr>Annexure 1</vt:lpstr>
      <vt:lpstr>Annexure 2 </vt:lpstr>
      <vt:lpstr>'Half Yearly Financial'!Print_Titles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Nitesh Sondkar</dc:creator>
  <cp:lastModifiedBy>Windows User</cp:lastModifiedBy>
  <cp:lastPrinted>2018-04-30T11:27:11Z</cp:lastPrinted>
  <dcterms:created xsi:type="dcterms:W3CDTF">2018-04-13T14:02:41Z</dcterms:created>
  <dcterms:modified xsi:type="dcterms:W3CDTF">2018-04-30T11:56:14Z</dcterms:modified>
</cp:coreProperties>
</file>