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Monthly Portfolio\20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59" i="7" l="1"/>
  <c r="G58" i="7"/>
  <c r="G57" i="7"/>
  <c r="G56" i="7"/>
  <c r="G55" i="7"/>
  <c r="G37" i="5"/>
  <c r="G36" i="5"/>
  <c r="G35" i="5"/>
  <c r="G34" i="5"/>
  <c r="G33" i="5"/>
  <c r="G63" i="8"/>
  <c r="G62" i="8"/>
  <c r="G61" i="8"/>
  <c r="G60" i="8"/>
  <c r="G59" i="8"/>
  <c r="G58" i="8"/>
  <c r="G57" i="8"/>
  <c r="G56" i="8"/>
  <c r="G55" i="8"/>
  <c r="G54" i="8"/>
  <c r="G53" i="8"/>
  <c r="G52" i="8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56" i="12"/>
  <c r="G55" i="12"/>
  <c r="G54" i="12"/>
  <c r="G53" i="12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32" i="5" l="1"/>
  <c r="G31" i="5"/>
  <c r="G51" i="8"/>
  <c r="G63" i="13"/>
  <c r="G62" i="13"/>
  <c r="G61" i="13"/>
  <c r="G60" i="13"/>
  <c r="G59" i="13"/>
  <c r="G65" i="4"/>
  <c r="G64" i="4"/>
  <c r="G63" i="4"/>
  <c r="G62" i="4"/>
  <c r="G61" i="4"/>
  <c r="G67" i="2"/>
  <c r="G66" i="2"/>
  <c r="G65" i="2"/>
  <c r="G64" i="2"/>
  <c r="G63" i="2"/>
  <c r="G62" i="2"/>
  <c r="G60" i="1"/>
  <c r="G59" i="1"/>
  <c r="G58" i="1"/>
  <c r="G54" i="7" l="1"/>
  <c r="G50" i="8"/>
  <c r="G49" i="8"/>
  <c r="G58" i="13"/>
  <c r="G57" i="13"/>
  <c r="F83" i="2"/>
  <c r="G61" i="2"/>
  <c r="G60" i="2"/>
  <c r="G57" i="1" l="1"/>
  <c r="G56" i="1"/>
  <c r="G55" i="1"/>
  <c r="G53" i="7" l="1"/>
  <c r="G52" i="7"/>
  <c r="G51" i="7"/>
  <c r="G50" i="7"/>
  <c r="G49" i="7"/>
  <c r="G30" i="5"/>
  <c r="G29" i="5"/>
  <c r="G28" i="5"/>
  <c r="G27" i="5"/>
  <c r="G26" i="5"/>
  <c r="G25" i="5"/>
  <c r="G48" i="8"/>
  <c r="G47" i="8"/>
  <c r="G46" i="8"/>
  <c r="G56" i="13"/>
  <c r="G55" i="13"/>
  <c r="G54" i="13"/>
  <c r="G53" i="13"/>
  <c r="G52" i="13"/>
  <c r="G51" i="13"/>
  <c r="G50" i="13"/>
  <c r="G49" i="13"/>
  <c r="G60" i="4"/>
  <c r="G59" i="4"/>
  <c r="G58" i="4"/>
  <c r="G57" i="4"/>
  <c r="G56" i="4"/>
  <c r="G55" i="4"/>
  <c r="G54" i="4"/>
  <c r="G53" i="4"/>
  <c r="G52" i="4"/>
  <c r="G51" i="4"/>
  <c r="G59" i="2"/>
  <c r="G58" i="2"/>
  <c r="G57" i="2"/>
  <c r="G56" i="2"/>
  <c r="G55" i="2"/>
  <c r="G54" i="2"/>
  <c r="G53" i="2"/>
  <c r="G52" i="2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48" i="7" l="1"/>
  <c r="G47" i="7"/>
  <c r="G46" i="7"/>
  <c r="G45" i="7"/>
  <c r="G44" i="7"/>
  <c r="G43" i="7"/>
  <c r="F64" i="8"/>
  <c r="G45" i="8"/>
  <c r="G44" i="8"/>
  <c r="G43" i="8"/>
  <c r="G42" i="8"/>
  <c r="G41" i="8"/>
  <c r="G40" i="8"/>
  <c r="G39" i="8"/>
  <c r="G38" i="8"/>
  <c r="G37" i="8"/>
  <c r="G48" i="13"/>
  <c r="G47" i="13"/>
  <c r="G46" i="13"/>
  <c r="G45" i="13"/>
  <c r="G44" i="13"/>
  <c r="G43" i="13"/>
  <c r="G50" i="4"/>
  <c r="G49" i="4"/>
  <c r="G48" i="4"/>
  <c r="G47" i="4"/>
  <c r="G46" i="4"/>
  <c r="G45" i="4"/>
  <c r="G44" i="4"/>
  <c r="G43" i="4"/>
  <c r="G51" i="2"/>
  <c r="G50" i="2"/>
  <c r="G49" i="2"/>
  <c r="G48" i="2"/>
  <c r="G47" i="2"/>
  <c r="G46" i="2"/>
  <c r="G45" i="2"/>
  <c r="G44" i="2"/>
  <c r="G38" i="1"/>
  <c r="G37" i="1"/>
  <c r="G36" i="1"/>
  <c r="F60" i="7" l="1"/>
  <c r="G43" i="2"/>
  <c r="G42" i="2"/>
  <c r="F61" i="1"/>
  <c r="G6" i="6" l="1"/>
  <c r="G42" i="7"/>
  <c r="G41" i="7"/>
  <c r="F77" i="13"/>
  <c r="F78" i="13" s="1"/>
  <c r="F79" i="4"/>
  <c r="F57" i="12" l="1"/>
  <c r="G24" i="5" l="1"/>
  <c r="G23" i="5"/>
  <c r="G22" i="5" l="1"/>
  <c r="G21" i="5"/>
  <c r="G20" i="5" l="1"/>
  <c r="G19" i="5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63" i="7"/>
  <c r="F64" i="7" s="1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38" i="5"/>
  <c r="F41" i="5" s="1"/>
  <c r="F42" i="5" s="1"/>
  <c r="G18" i="5"/>
  <c r="G17" i="5"/>
  <c r="G16" i="5"/>
  <c r="G15" i="5"/>
  <c r="G14" i="5"/>
  <c r="G13" i="5"/>
  <c r="G12" i="5"/>
  <c r="G11" i="5"/>
  <c r="G10" i="5"/>
  <c r="G9" i="5"/>
  <c r="G8" i="5"/>
  <c r="G7" i="5"/>
  <c r="F67" i="8"/>
  <c r="F68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0" i="12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0" i="7" l="1"/>
  <c r="G63" i="7" s="1"/>
  <c r="G64" i="7" s="1"/>
  <c r="G64" i="8"/>
  <c r="G67" i="8" s="1"/>
  <c r="G68" i="8" s="1"/>
  <c r="G77" i="13"/>
  <c r="G78" i="13" s="1"/>
  <c r="G57" i="12"/>
  <c r="G60" i="12" s="1"/>
  <c r="G61" i="12" s="1"/>
  <c r="F79" i="13"/>
  <c r="G38" i="5"/>
  <c r="G41" i="5" s="1"/>
  <c r="G42" i="5" s="1"/>
  <c r="F82" i="4"/>
  <c r="F83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86" i="2"/>
  <c r="F87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64" i="1"/>
  <c r="F65" i="1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83" i="2" l="1"/>
  <c r="G86" i="2" s="1"/>
  <c r="G87" i="2" s="1"/>
  <c r="G79" i="13"/>
  <c r="G61" i="1"/>
  <c r="G64" i="1" s="1"/>
  <c r="G65" i="1" s="1"/>
  <c r="G79" i="4"/>
  <c r="G82" i="4" s="1"/>
  <c r="G83" i="4" s="1"/>
</calcChain>
</file>

<file path=xl/sharedStrings.xml><?xml version="1.0" encoding="utf-8"?>
<sst xmlns="http://schemas.openxmlformats.org/spreadsheetml/2006/main" count="1895" uniqueCount="408">
  <si>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</si>
  <si>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</si>
  <si>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</si>
  <si>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</si>
  <si>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</si>
  <si>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</si>
  <si>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</si>
  <si>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</si>
  <si>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</si>
  <si>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</si>
  <si>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</si>
  <si>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</si>
  <si>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</si>
  <si>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</si>
  <si>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</si>
  <si>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</si>
  <si>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</si>
  <si>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</si>
  <si>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</si>
  <si>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</si>
  <si>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</si>
  <si>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</si>
  <si>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</si>
  <si>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</si>
  <si>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</si>
  <si>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</si>
  <si>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</si>
  <si>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</si>
  <si>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</si>
  <si>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</si>
  <si>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</si>
  <si>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</si>
  <si>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</si>
  <si>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</si>
  <si>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</si>
  <si>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</si>
  <si>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</si>
  <si>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</si>
  <si>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</si>
  <si>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</si>
  <si>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</si>
  <si>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</si>
  <si>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</si>
  <si>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</si>
  <si>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</si>
  <si>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</si>
  <si>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</si>
  <si>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</si>
  <si>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</si>
  <si>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</si>
  <si>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</si>
  <si>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</si>
  <si>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</si>
  <si>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</si>
  <si>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</si>
  <si>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</si>
  <si>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</si>
  <si>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</si>
  <si>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</si>
  <si>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</si>
  <si>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</si>
  <si>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</si>
  <si>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</si>
  <si>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</si>
  <si>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</si>
  <si>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</si>
  <si>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</si>
  <si>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</si>
  <si>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</si>
  <si>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</si>
  <si>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</si>
  <si>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</si>
  <si>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</si>
  <si>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</si>
  <si>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</si>
  <si>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</si>
  <si>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</si>
  <si>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</si>
  <si>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</si>
  <si>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</si>
  <si>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</si>
  <si>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</si>
  <si>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</si>
  <si>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</si>
  <si>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</si>
  <si>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</si>
  <si>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</si>
  <si>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</si>
  <si>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</si>
  <si>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</si>
  <si>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</si>
  <si>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</si>
  <si>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</si>
  <si>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</si>
  <si>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</si>
  <si>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</si>
  <si>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</si>
  <si>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</si>
  <si>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</si>
  <si>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</si>
  <si>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</si>
  <si>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</si>
  <si>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</si>
  <si>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</si>
  <si>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</si>
  <si>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</si>
  <si>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</si>
  <si>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</si>
  <si>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</si>
  <si>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</si>
  <si>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</si>
  <si>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</si>
  <si>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</si>
  <si>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</si>
  <si>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</si>
  <si>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</si>
  <si>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</si>
  <si>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</si>
  <si>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</si>
  <si>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</si>
  <si>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</si>
  <si>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</si>
  <si>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</si>
  <si>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</si>
  <si>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</si>
  <si>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</si>
  <si>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</si>
  <si>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</si>
  <si>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</si>
  <si>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</si>
  <si>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</si>
  <si>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</si>
  <si>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</si>
  <si>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</si>
  <si>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</si>
  <si>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</si>
  <si>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</si>
  <si>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</si>
  <si>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</si>
  <si>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</si>
  <si>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</si>
  <si>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</si>
  <si>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</si>
  <si>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</si>
  <si>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</si>
  <si>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</si>
  <si>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</si>
  <si>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</si>
  <si>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</si>
  <si>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</si>
  <si>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</si>
  <si>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</si>
  <si>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</si>
  <si>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</si>
  <si>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</si>
  <si>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</si>
  <si>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</si>
  <si>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</si>
  <si>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</si>
  <si>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</si>
  <si>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</si>
  <si>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</si>
  <si>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</si>
  <si>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</si>
  <si>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</si>
  <si>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</si>
  <si>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</si>
  <si>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</si>
  <si>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INE203G01019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</si>
  <si>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</si>
  <si>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</si>
  <si>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</si>
  <si>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</si>
  <si>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</si>
  <si>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</si>
  <si>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</si>
  <si>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</si>
  <si>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</si>
  <si>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</si>
  <si>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</si>
  <si>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</si>
  <si>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</si>
  <si>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</si>
  <si>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</si>
  <si>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</si>
  <si>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</si>
  <si>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</si>
  <si>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</si>
  <si>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</si>
  <si>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</si>
  <si>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</si>
  <si>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</si>
  <si>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</si>
  <si>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</si>
  <si>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</si>
  <si>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</si>
  <si>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</si>
  <si>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INE047A01021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</si>
  <si>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</si>
  <si>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</si>
  <si>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</si>
  <si>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</si>
  <si>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</si>
  <si>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</si>
  <si>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</si>
  <si>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</si>
  <si>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</si>
  <si>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</si>
  <si>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</si>
  <si>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</si>
  <si>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</si>
  <si>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</si>
  <si>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</si>
  <si>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</si>
  <si>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</si>
  <si>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The Indian Hotels Company Ltd.</t>
  </si>
  <si>
    <t>INE053A01029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</si>
  <si>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</si>
  <si>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</si>
  <si>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</si>
  <si>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</si>
  <si>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</si>
  <si>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</si>
  <si>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</si>
  <si>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</si>
  <si>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</si>
  <si>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</si>
  <si>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</si>
  <si>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</si>
  <si>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</si>
  <si>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</si>
  <si>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</si>
  <si>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</si>
  <si>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</si>
  <si>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</si>
  <si>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</si>
  <si>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</si>
  <si>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</si>
  <si>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</si>
  <si>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</si>
  <si>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</si>
  <si>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</si>
  <si>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</si>
  <si>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</si>
  <si>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</si>
  <si>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</si>
  <si>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</si>
  <si>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</si>
  <si>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</si>
  <si>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</si>
  <si>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</si>
  <si>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Colgate Palmolive (India) Ltd.</t>
  </si>
  <si>
    <t>INE259A01022</t>
  </si>
  <si>
    <t>Mahindra &amp; Mahindra Financial Services Ltd.</t>
  </si>
  <si>
    <t>INE774D01024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</si>
  <si>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</si>
  <si>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</si>
  <si>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</si>
  <si>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</si>
  <si>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</si>
  <si>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</si>
  <si>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</si>
  <si>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</si>
  <si>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</si>
  <si>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Muthoot Finance Ltd.</t>
  </si>
  <si>
    <t>INE414G01012</t>
  </si>
  <si>
    <t>Sundaram Finance Ltd.</t>
  </si>
  <si>
    <t>INE660A01013</t>
  </si>
  <si>
    <t>Automotive Axles Ltd.</t>
  </si>
  <si>
    <t>INE449A01011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</si>
  <si>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</si>
  <si>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</si>
  <si>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</si>
  <si>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</si>
  <si>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</si>
  <si>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</si>
  <si>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</si>
  <si>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</si>
  <si>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</si>
  <si>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Gujarat Mineral Development Corporation Ltd.</t>
  </si>
  <si>
    <t>INE131A01031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</si>
  <si>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</si>
  <si>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</si>
  <si>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</si>
  <si>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</si>
  <si>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</si>
  <si>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</si>
  <si>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</si>
  <si>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</si>
  <si>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</si>
  <si>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</si>
  <si>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</si>
  <si>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</si>
  <si>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</si>
  <si>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</si>
  <si>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</si>
  <si>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</si>
  <si>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</si>
  <si>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NMDC Ltd.</t>
  </si>
  <si>
    <t>INE584A01023</t>
  </si>
  <si>
    <t>Engineers India Ltd.</t>
  </si>
  <si>
    <t>INE510A01028</t>
  </si>
  <si>
    <t>National Aluminium Company Ltd.</t>
  </si>
  <si>
    <t>INE139A01034</t>
  </si>
  <si>
    <t>CEAT Ltd.</t>
  </si>
  <si>
    <t>INE482A01020</t>
  </si>
  <si>
    <t>Gujarat State Fertilizers &amp; Chemicals Ltd.</t>
  </si>
  <si>
    <t>INE026A01025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</si>
  <si>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</si>
  <si>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</si>
  <si>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</si>
  <si>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</si>
  <si>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</si>
  <si>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</si>
  <si>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</si>
  <si>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</si>
  <si>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INE614B01018</t>
  </si>
  <si>
    <t>CARE Ratings Ltd.</t>
  </si>
  <si>
    <t>Zydus Wellness Ltd.</t>
  </si>
  <si>
    <t>INE768C01010</t>
  </si>
  <si>
    <t>Central Depository Services (I) Ltd.</t>
  </si>
  <si>
    <t>INE736A01011</t>
  </si>
  <si>
    <t>INE674K01013</t>
  </si>
  <si>
    <t>Finolex Cables Ltd.</t>
  </si>
  <si>
    <t>INE235A01022</t>
  </si>
  <si>
    <t>VIP Industries Ltd.</t>
  </si>
  <si>
    <t>INE054A01027</t>
  </si>
  <si>
    <t>Bata India Ltd.</t>
  </si>
  <si>
    <t>INE176A01028</t>
  </si>
  <si>
    <t>Maharashtra Seamless Ltd.</t>
  </si>
  <si>
    <t>INE271B01025</t>
  </si>
  <si>
    <t>Century Plyboards (India) Ltd.</t>
  </si>
  <si>
    <t>INE348B01021</t>
  </si>
  <si>
    <t>IIFL Holdings Ltd.</t>
  </si>
  <si>
    <t>INE530B01024</t>
  </si>
  <si>
    <t>INE528G01027</t>
  </si>
  <si>
    <t>ICICI Prudential Life Insurance Company Ltd.</t>
  </si>
  <si>
    <t>INE726G01019</t>
  </si>
  <si>
    <t>Aditya Birla Capital Ltd.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</si>
  <si>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</si>
  <si>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</si>
  <si>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</si>
  <si>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</si>
  <si>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</si>
  <si>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</si>
  <si>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</si>
  <si>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PTC India Financial Services Ltd.</t>
  </si>
  <si>
    <t>INE560K01014</t>
  </si>
  <si>
    <t>Graphite India Ltd.</t>
  </si>
  <si>
    <t>INE371A01025</t>
  </si>
  <si>
    <t>Future Retail Ltd.</t>
  </si>
  <si>
    <t>INE752P01024</t>
  </si>
  <si>
    <t>Thermax Ltd.</t>
  </si>
  <si>
    <t>INE152A01029</t>
  </si>
  <si>
    <t>Shoppers Stop Ltd.</t>
  </si>
  <si>
    <t>INE498B01024</t>
  </si>
  <si>
    <t>VRL Logistics Ltd.</t>
  </si>
  <si>
    <t>INE366I01010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</si>
  <si>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</si>
  <si>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</si>
  <si>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</si>
  <si>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</si>
  <si>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</si>
  <si>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</si>
  <si>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</si>
  <si>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</si>
  <si>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Portfolio Statement as on October 31,2017</t>
  </si>
  <si>
    <t>Indian Bank</t>
  </si>
  <si>
    <t>INE562A01011</t>
  </si>
  <si>
    <t>Texmaco Rail &amp; Engineering Ltd.</t>
  </si>
  <si>
    <t>INE621L01012</t>
  </si>
  <si>
    <t>Bajaj Corp Ltd.</t>
  </si>
  <si>
    <t>INE933K01021</t>
  </si>
  <si>
    <t>JK Lakshmi Cement Ltd.</t>
  </si>
  <si>
    <t>INE786A01032</t>
  </si>
  <si>
    <t>BEML Ltd.</t>
  </si>
  <si>
    <t>INE258A01016</t>
  </si>
  <si>
    <t>Jindal Steel &amp; Power Ltd.</t>
  </si>
  <si>
    <t>INE749A01030</t>
  </si>
  <si>
    <t>V.S.T Tillers Tractors Ltd.</t>
  </si>
  <si>
    <t>INE764D01017</t>
  </si>
  <si>
    <t>Gujarat Fluorochemicals Ltd.</t>
  </si>
  <si>
    <t>INE538A01037</t>
  </si>
  <si>
    <t>Andhra Bank</t>
  </si>
  <si>
    <t>INE434A01013</t>
  </si>
  <si>
    <t>Jindal Saw Ltd.</t>
  </si>
  <si>
    <t>INE324A01024</t>
  </si>
  <si>
    <t>Power Finance Corporation Ltd.</t>
  </si>
  <si>
    <t>INE134E01011</t>
  </si>
  <si>
    <t>IRB Infrastructure Developers Ltd.</t>
  </si>
  <si>
    <t>INE821I01014</t>
  </si>
  <si>
    <t>Hotels, Resorts and Other Recreational Activities</t>
  </si>
  <si>
    <t>The Karur Vysya Bank Ltd. - Rights</t>
  </si>
  <si>
    <t>INE036D0102R</t>
  </si>
  <si>
    <t>UPL Ltd.</t>
  </si>
  <si>
    <t>INE628A01036</t>
  </si>
  <si>
    <t>Dena Bank</t>
  </si>
  <si>
    <t>INE077A01010</t>
  </si>
  <si>
    <t>Kirloskar Oil Engines Ltd.</t>
  </si>
  <si>
    <t>INE146L01010</t>
  </si>
  <si>
    <t>The Karnataka Bank Ltd.</t>
  </si>
  <si>
    <t>City Union Bank Ltd.</t>
  </si>
  <si>
    <t>INE491A01021</t>
  </si>
  <si>
    <t>5Paisa Capital Ltd. @**</t>
  </si>
  <si>
    <t>IDIA00100699</t>
  </si>
  <si>
    <t>@Pending Listing on Stock Exchange</t>
  </si>
  <si>
    <t>**Thinly traded/Non traded securities and illiquid securities as defined in SEBI Regulations and Guidelines.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</si>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</sst>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horizontal="center" vertical="top" wrapText="1"/>
    </xf>
    <xf numFmtId="3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9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109</v>
      </c>
      <c r="C7" s="5" t="s">
        <v>16</v>
      </c>
      <c r="D7" s="5" t="s">
        <v>17</v>
      </c>
      <c r="E7" s="7">
        <v>98569</v>
      </c>
      <c r="F7" s="8">
        <v>927.34</v>
      </c>
      <c r="G7" s="25">
        <f t="shared" ref="G7:G38" si="0">+ROUND(F7/$F$66,4)</f>
        <v>5.1999999999999998E-2</v>
      </c>
      <c r="I7" s="36"/>
    </row>
    <row r="8" spans="1:9" ht="12.95" customHeight="1">
      <c r="A8" s="6"/>
      <c r="B8" s="24" t="s">
        <v>111</v>
      </c>
      <c r="C8" s="5" t="s">
        <v>18</v>
      </c>
      <c r="D8" s="5" t="s">
        <v>19</v>
      </c>
      <c r="E8" s="7">
        <v>47263</v>
      </c>
      <c r="F8" s="8">
        <v>576.89</v>
      </c>
      <c r="G8" s="25">
        <f t="shared" si="0"/>
        <v>3.2300000000000002E-2</v>
      </c>
      <c r="I8" s="36"/>
    </row>
    <row r="9" spans="1:9" ht="12.95" customHeight="1">
      <c r="A9" s="6"/>
      <c r="B9" s="24" t="s">
        <v>161</v>
      </c>
      <c r="C9" s="5" t="s">
        <v>104</v>
      </c>
      <c r="D9" s="5" t="s">
        <v>96</v>
      </c>
      <c r="E9" s="7">
        <v>674315</v>
      </c>
      <c r="F9" s="8">
        <v>571.82000000000005</v>
      </c>
      <c r="G9" s="25">
        <f t="shared" si="0"/>
        <v>3.2099999999999997E-2</v>
      </c>
      <c r="I9" s="36"/>
    </row>
    <row r="10" spans="1:9" ht="12.95" customHeight="1">
      <c r="A10" s="6"/>
      <c r="B10" s="24" t="s">
        <v>148</v>
      </c>
      <c r="C10" s="5" t="s">
        <v>40</v>
      </c>
      <c r="D10" s="5" t="s">
        <v>41</v>
      </c>
      <c r="E10" s="7">
        <v>270354</v>
      </c>
      <c r="F10" s="8">
        <v>516.65</v>
      </c>
      <c r="G10" s="25">
        <f t="shared" si="0"/>
        <v>2.9000000000000001E-2</v>
      </c>
      <c r="I10" s="36"/>
    </row>
    <row r="11" spans="1:9" ht="12.95" customHeight="1">
      <c r="A11" s="6"/>
      <c r="B11" s="24" t="s">
        <v>114</v>
      </c>
      <c r="C11" s="5" t="s">
        <v>20</v>
      </c>
      <c r="D11" s="5" t="s">
        <v>11</v>
      </c>
      <c r="E11" s="7">
        <v>169475</v>
      </c>
      <c r="F11" s="8">
        <v>508.34</v>
      </c>
      <c r="G11" s="25">
        <f t="shared" si="0"/>
        <v>2.8500000000000001E-2</v>
      </c>
      <c r="I11" s="36"/>
    </row>
    <row r="12" spans="1:9" ht="12.95" customHeight="1">
      <c r="A12" s="6"/>
      <c r="B12" s="24" t="s">
        <v>108</v>
      </c>
      <c r="C12" s="5" t="s">
        <v>14</v>
      </c>
      <c r="D12" s="5" t="s">
        <v>15</v>
      </c>
      <c r="E12" s="7">
        <v>29061</v>
      </c>
      <c r="F12" s="8">
        <v>496.17</v>
      </c>
      <c r="G12" s="25">
        <f t="shared" si="0"/>
        <v>2.7799999999999998E-2</v>
      </c>
      <c r="I12" s="36"/>
    </row>
    <row r="13" spans="1:9" ht="12.95" customHeight="1">
      <c r="A13" s="6"/>
      <c r="B13" s="24" t="s">
        <v>155</v>
      </c>
      <c r="C13" s="5" t="s">
        <v>99</v>
      </c>
      <c r="D13" s="5" t="s">
        <v>67</v>
      </c>
      <c r="E13" s="7">
        <v>171441</v>
      </c>
      <c r="F13" s="8">
        <v>483.04</v>
      </c>
      <c r="G13" s="25">
        <f t="shared" si="0"/>
        <v>2.7099999999999999E-2</v>
      </c>
      <c r="I13" s="36"/>
    </row>
    <row r="14" spans="1:9" ht="12.95" customHeight="1">
      <c r="A14" s="6"/>
      <c r="B14" s="24" t="s">
        <v>147</v>
      </c>
      <c r="C14" s="5" t="s">
        <v>86</v>
      </c>
      <c r="D14" s="5" t="s">
        <v>38</v>
      </c>
      <c r="E14" s="7">
        <v>36609</v>
      </c>
      <c r="F14" s="8">
        <v>452.8</v>
      </c>
      <c r="G14" s="25">
        <f t="shared" si="0"/>
        <v>2.5399999999999999E-2</v>
      </c>
      <c r="I14" s="36"/>
    </row>
    <row r="15" spans="1:9" ht="12.95" customHeight="1">
      <c r="A15" s="6"/>
      <c r="B15" s="24" t="s">
        <v>124</v>
      </c>
      <c r="C15" s="5" t="s">
        <v>43</v>
      </c>
      <c r="D15" s="5" t="s">
        <v>11</v>
      </c>
      <c r="E15" s="7">
        <v>43425</v>
      </c>
      <c r="F15" s="8">
        <v>444.91</v>
      </c>
      <c r="G15" s="25">
        <f t="shared" si="0"/>
        <v>2.4899999999999999E-2</v>
      </c>
      <c r="I15" s="36"/>
    </row>
    <row r="16" spans="1:9" ht="12.95" customHeight="1">
      <c r="A16" s="6"/>
      <c r="B16" s="24" t="s">
        <v>153</v>
      </c>
      <c r="C16" s="5" t="s">
        <v>102</v>
      </c>
      <c r="D16" s="5" t="s">
        <v>71</v>
      </c>
      <c r="E16" s="7">
        <v>94130</v>
      </c>
      <c r="F16" s="8">
        <v>437.66</v>
      </c>
      <c r="G16" s="25">
        <f t="shared" si="0"/>
        <v>2.4500000000000001E-2</v>
      </c>
      <c r="I16" s="36"/>
    </row>
    <row r="17" spans="1:9" ht="12.95" customHeight="1">
      <c r="A17" s="6"/>
      <c r="B17" s="24" t="s">
        <v>112</v>
      </c>
      <c r="C17" s="5" t="s">
        <v>10</v>
      </c>
      <c r="D17" s="5" t="s">
        <v>11</v>
      </c>
      <c r="E17" s="7">
        <v>24058</v>
      </c>
      <c r="F17" s="8">
        <v>435.16</v>
      </c>
      <c r="G17" s="25">
        <f t="shared" si="0"/>
        <v>2.4400000000000002E-2</v>
      </c>
      <c r="I17" s="36"/>
    </row>
    <row r="18" spans="1:9" ht="12.95" customHeight="1">
      <c r="A18" s="6"/>
      <c r="B18" s="24" t="s">
        <v>125</v>
      </c>
      <c r="C18" s="5" t="s">
        <v>29</v>
      </c>
      <c r="D18" s="5" t="s">
        <v>30</v>
      </c>
      <c r="E18" s="7">
        <v>5251</v>
      </c>
      <c r="F18" s="8">
        <v>431.48</v>
      </c>
      <c r="G18" s="25">
        <f t="shared" si="0"/>
        <v>2.4199999999999999E-2</v>
      </c>
      <c r="I18" s="36"/>
    </row>
    <row r="19" spans="1:9" ht="12.95" customHeight="1">
      <c r="A19" s="6"/>
      <c r="B19" s="24" t="s">
        <v>145</v>
      </c>
      <c r="C19" s="5" t="s">
        <v>85</v>
      </c>
      <c r="D19" s="5" t="s">
        <v>30</v>
      </c>
      <c r="E19" s="7">
        <v>13129</v>
      </c>
      <c r="F19" s="8">
        <v>428.01</v>
      </c>
      <c r="G19" s="25">
        <f t="shared" si="0"/>
        <v>2.4E-2</v>
      </c>
      <c r="I19" s="36"/>
    </row>
    <row r="20" spans="1:9" ht="12.95" customHeight="1">
      <c r="A20" s="6"/>
      <c r="B20" s="24" t="s">
        <v>209</v>
      </c>
      <c r="C20" s="5" t="s">
        <v>210</v>
      </c>
      <c r="D20" s="5" t="s">
        <v>30</v>
      </c>
      <c r="E20" s="7">
        <v>1316</v>
      </c>
      <c r="F20" s="8">
        <v>424.9</v>
      </c>
      <c r="G20" s="25">
        <f t="shared" si="0"/>
        <v>2.3800000000000002E-2</v>
      </c>
      <c r="I20" s="36"/>
    </row>
    <row r="21" spans="1:9" ht="12.95" customHeight="1">
      <c r="A21" s="6"/>
      <c r="B21" s="24" t="s">
        <v>115</v>
      </c>
      <c r="C21" s="5" t="s">
        <v>44</v>
      </c>
      <c r="D21" s="5" t="s">
        <v>38</v>
      </c>
      <c r="E21" s="7">
        <v>154812</v>
      </c>
      <c r="F21" s="8">
        <v>411.95</v>
      </c>
      <c r="G21" s="25">
        <f t="shared" si="0"/>
        <v>2.3099999999999999E-2</v>
      </c>
      <c r="I21" s="36"/>
    </row>
    <row r="22" spans="1:9" ht="12.95" customHeight="1">
      <c r="A22" s="6"/>
      <c r="B22" s="24" t="s">
        <v>158</v>
      </c>
      <c r="C22" s="5" t="s">
        <v>98</v>
      </c>
      <c r="D22" s="5" t="s">
        <v>96</v>
      </c>
      <c r="E22" s="7">
        <v>224247</v>
      </c>
      <c r="F22" s="8">
        <v>404.77</v>
      </c>
      <c r="G22" s="25">
        <f t="shared" si="0"/>
        <v>2.2700000000000001E-2</v>
      </c>
      <c r="I22" s="36"/>
    </row>
    <row r="23" spans="1:9" ht="12.95" customHeight="1">
      <c r="A23" s="6"/>
      <c r="B23" s="24" t="s">
        <v>156</v>
      </c>
      <c r="C23" s="5" t="s">
        <v>97</v>
      </c>
      <c r="D23" s="5" t="s">
        <v>30</v>
      </c>
      <c r="E23" s="7">
        <v>9836</v>
      </c>
      <c r="F23" s="8">
        <v>379.15</v>
      </c>
      <c r="G23" s="25">
        <f t="shared" si="0"/>
        <v>2.1299999999999999E-2</v>
      </c>
      <c r="I23" s="36"/>
    </row>
    <row r="24" spans="1:9" ht="12.95" customHeight="1">
      <c r="A24" s="6"/>
      <c r="B24" s="24" t="s">
        <v>166</v>
      </c>
      <c r="C24" s="5" t="s">
        <v>206</v>
      </c>
      <c r="D24" s="5" t="s">
        <v>101</v>
      </c>
      <c r="E24" s="7">
        <v>145068</v>
      </c>
      <c r="F24" s="8">
        <v>374.06</v>
      </c>
      <c r="G24" s="25">
        <f t="shared" si="0"/>
        <v>2.1000000000000001E-2</v>
      </c>
      <c r="I24" s="36"/>
    </row>
    <row r="25" spans="1:9" ht="12.95" customHeight="1">
      <c r="A25" s="6"/>
      <c r="B25" s="24" t="s">
        <v>246</v>
      </c>
      <c r="C25" s="5" t="s">
        <v>247</v>
      </c>
      <c r="D25" s="5" t="s">
        <v>105</v>
      </c>
      <c r="E25" s="7">
        <v>112552</v>
      </c>
      <c r="F25" s="8">
        <v>373.56</v>
      </c>
      <c r="G25" s="25">
        <f t="shared" si="0"/>
        <v>2.0899999999999998E-2</v>
      </c>
      <c r="I25" s="36"/>
    </row>
    <row r="26" spans="1:9" ht="12.95" customHeight="1">
      <c r="A26" s="6"/>
      <c r="B26" s="24" t="s">
        <v>136</v>
      </c>
      <c r="C26" s="5" t="s">
        <v>62</v>
      </c>
      <c r="D26" s="5" t="s">
        <v>51</v>
      </c>
      <c r="E26" s="7">
        <v>53643</v>
      </c>
      <c r="F26" s="8">
        <v>373.3</v>
      </c>
      <c r="G26" s="25">
        <f t="shared" si="0"/>
        <v>2.0899999999999998E-2</v>
      </c>
      <c r="I26" s="36"/>
    </row>
    <row r="27" spans="1:9" ht="12.95" customHeight="1">
      <c r="A27" s="6"/>
      <c r="B27" s="24" t="s">
        <v>298</v>
      </c>
      <c r="C27" s="5" t="s">
        <v>299</v>
      </c>
      <c r="D27" s="5" t="s">
        <v>28</v>
      </c>
      <c r="E27" s="7">
        <v>290025</v>
      </c>
      <c r="F27" s="8">
        <v>372.54</v>
      </c>
      <c r="G27" s="25">
        <f t="shared" si="0"/>
        <v>2.0899999999999998E-2</v>
      </c>
      <c r="I27" s="36"/>
    </row>
    <row r="28" spans="1:9" ht="12.95" customHeight="1">
      <c r="A28" s="6"/>
      <c r="B28" s="24" t="s">
        <v>117</v>
      </c>
      <c r="C28" s="5" t="s">
        <v>31</v>
      </c>
      <c r="D28" s="5" t="s">
        <v>13</v>
      </c>
      <c r="E28" s="7">
        <v>13344</v>
      </c>
      <c r="F28" s="8">
        <v>349.12</v>
      </c>
      <c r="G28" s="25">
        <f t="shared" si="0"/>
        <v>1.9599999999999999E-2</v>
      </c>
      <c r="I28" s="36"/>
    </row>
    <row r="29" spans="1:9" ht="12.95" customHeight="1">
      <c r="A29" s="6"/>
      <c r="B29" s="24" t="s">
        <v>141</v>
      </c>
      <c r="C29" s="5" t="s">
        <v>78</v>
      </c>
      <c r="D29" s="5" t="s">
        <v>30</v>
      </c>
      <c r="E29" s="7">
        <v>25717</v>
      </c>
      <c r="F29" s="8">
        <v>345.89</v>
      </c>
      <c r="G29" s="25">
        <f t="shared" si="0"/>
        <v>1.9400000000000001E-2</v>
      </c>
      <c r="I29" s="36"/>
    </row>
    <row r="30" spans="1:9" ht="12.95" customHeight="1">
      <c r="A30" s="6"/>
      <c r="B30" s="24" t="s">
        <v>143</v>
      </c>
      <c r="C30" s="5" t="s">
        <v>76</v>
      </c>
      <c r="D30" s="5" t="s">
        <v>67</v>
      </c>
      <c r="E30" s="7">
        <v>7818</v>
      </c>
      <c r="F30" s="8">
        <v>344.09</v>
      </c>
      <c r="G30" s="25">
        <f t="shared" si="0"/>
        <v>1.9300000000000001E-2</v>
      </c>
      <c r="I30" s="36"/>
    </row>
    <row r="31" spans="1:9" ht="12.95" customHeight="1">
      <c r="A31" s="6"/>
      <c r="B31" s="24" t="s">
        <v>151</v>
      </c>
      <c r="C31" s="5" t="s">
        <v>103</v>
      </c>
      <c r="D31" s="5" t="s">
        <v>67</v>
      </c>
      <c r="E31" s="7">
        <v>18333</v>
      </c>
      <c r="F31" s="8">
        <v>331.02</v>
      </c>
      <c r="G31" s="25">
        <f t="shared" si="0"/>
        <v>1.8599999999999998E-2</v>
      </c>
      <c r="I31" s="36"/>
    </row>
    <row r="32" spans="1:9" ht="12.95" customHeight="1">
      <c r="A32" s="6"/>
      <c r="B32" s="24" t="s">
        <v>133</v>
      </c>
      <c r="C32" s="5" t="s">
        <v>68</v>
      </c>
      <c r="D32" s="5" t="s">
        <v>11</v>
      </c>
      <c r="E32" s="7">
        <v>19226</v>
      </c>
      <c r="F32" s="8">
        <v>312.81</v>
      </c>
      <c r="G32" s="25">
        <f t="shared" si="0"/>
        <v>1.7500000000000002E-2</v>
      </c>
      <c r="I32" s="36"/>
    </row>
    <row r="33" spans="1:9" ht="12.95" customHeight="1">
      <c r="A33" s="6"/>
      <c r="B33" s="24" t="s">
        <v>21</v>
      </c>
      <c r="C33" s="5" t="s">
        <v>22</v>
      </c>
      <c r="D33" s="5" t="s">
        <v>11</v>
      </c>
      <c r="E33" s="7">
        <v>98293</v>
      </c>
      <c r="F33" s="8">
        <v>300.58</v>
      </c>
      <c r="G33" s="25">
        <f t="shared" si="0"/>
        <v>1.6899999999999998E-2</v>
      </c>
      <c r="I33" s="36"/>
    </row>
    <row r="34" spans="1:9" ht="12.95" customHeight="1">
      <c r="A34" s="6"/>
      <c r="B34" s="24" t="s">
        <v>132</v>
      </c>
      <c r="C34" s="5" t="s">
        <v>35</v>
      </c>
      <c r="D34" s="5" t="s">
        <v>36</v>
      </c>
      <c r="E34" s="7">
        <v>53577</v>
      </c>
      <c r="F34" s="8">
        <v>290.44</v>
      </c>
      <c r="G34" s="25">
        <f t="shared" si="0"/>
        <v>1.6299999999999999E-2</v>
      </c>
      <c r="I34" s="36"/>
    </row>
    <row r="35" spans="1:9" ht="12.95" customHeight="1">
      <c r="A35" s="6"/>
      <c r="B35" s="24" t="s">
        <v>320</v>
      </c>
      <c r="C35" s="5" t="s">
        <v>321</v>
      </c>
      <c r="D35" s="5" t="s">
        <v>15</v>
      </c>
      <c r="E35" s="7">
        <v>76302</v>
      </c>
      <c r="F35" s="8">
        <v>283.81</v>
      </c>
      <c r="G35" s="25">
        <f t="shared" si="0"/>
        <v>1.5900000000000001E-2</v>
      </c>
      <c r="I35" s="36"/>
    </row>
    <row r="36" spans="1:9" ht="12.95" customHeight="1">
      <c r="A36" s="6"/>
      <c r="B36" s="24" t="s">
        <v>160</v>
      </c>
      <c r="C36" s="5" t="s">
        <v>100</v>
      </c>
      <c r="D36" s="5" t="s">
        <v>101</v>
      </c>
      <c r="E36" s="7">
        <v>39102</v>
      </c>
      <c r="F36" s="8">
        <v>275.14</v>
      </c>
      <c r="G36" s="25">
        <f t="shared" si="0"/>
        <v>1.54E-2</v>
      </c>
      <c r="I36" s="36"/>
    </row>
    <row r="37" spans="1:9" ht="12.95" customHeight="1">
      <c r="A37" s="6"/>
      <c r="B37" s="24" t="s">
        <v>159</v>
      </c>
      <c r="C37" s="5" t="s">
        <v>95</v>
      </c>
      <c r="D37" s="5" t="s">
        <v>96</v>
      </c>
      <c r="E37" s="7">
        <v>125130</v>
      </c>
      <c r="F37" s="8">
        <v>266.20999999999998</v>
      </c>
      <c r="G37" s="25">
        <f t="shared" si="0"/>
        <v>1.49E-2</v>
      </c>
      <c r="I37" s="36"/>
    </row>
    <row r="38" spans="1:9" ht="12.95" customHeight="1">
      <c r="A38" s="6"/>
      <c r="B38" s="24" t="s">
        <v>223</v>
      </c>
      <c r="C38" s="5" t="s">
        <v>50</v>
      </c>
      <c r="D38" s="5" t="s">
        <v>26</v>
      </c>
      <c r="E38" s="7">
        <v>47464</v>
      </c>
      <c r="F38" s="8">
        <v>262.67</v>
      </c>
      <c r="G38" s="25">
        <f t="shared" si="0"/>
        <v>1.47E-2</v>
      </c>
      <c r="I38" s="36"/>
    </row>
    <row r="39" spans="1:9" ht="12.95" customHeight="1">
      <c r="A39" s="6"/>
      <c r="B39" s="24" t="s">
        <v>300</v>
      </c>
      <c r="C39" s="5" t="s">
        <v>301</v>
      </c>
      <c r="D39" s="5" t="s">
        <v>19</v>
      </c>
      <c r="E39" s="7">
        <v>136909</v>
      </c>
      <c r="F39" s="8">
        <v>253.49</v>
      </c>
      <c r="G39" s="25">
        <f t="shared" ref="G39:G54" si="1">+ROUND(F39/$F$66,4)</f>
        <v>1.4200000000000001E-2</v>
      </c>
      <c r="I39" s="36"/>
    </row>
    <row r="40" spans="1:9" ht="12.95" customHeight="1">
      <c r="A40" s="6"/>
      <c r="B40" s="24" t="s">
        <v>157</v>
      </c>
      <c r="C40" s="5" t="s">
        <v>106</v>
      </c>
      <c r="D40" s="5" t="s">
        <v>105</v>
      </c>
      <c r="E40" s="7">
        <v>91525</v>
      </c>
      <c r="F40" s="8">
        <v>244.69</v>
      </c>
      <c r="G40" s="25">
        <f t="shared" si="1"/>
        <v>1.37E-2</v>
      </c>
      <c r="I40" s="36"/>
    </row>
    <row r="41" spans="1:9" ht="12.95" customHeight="1">
      <c r="A41" s="6"/>
      <c r="B41" s="24" t="s">
        <v>123</v>
      </c>
      <c r="C41" s="5" t="s">
        <v>27</v>
      </c>
      <c r="D41" s="5" t="s">
        <v>28</v>
      </c>
      <c r="E41" s="7">
        <v>84796</v>
      </c>
      <c r="F41" s="8">
        <v>242.81</v>
      </c>
      <c r="G41" s="25">
        <f t="shared" si="1"/>
        <v>1.3599999999999999E-2</v>
      </c>
      <c r="I41" s="36"/>
    </row>
    <row r="42" spans="1:9" ht="12.95" customHeight="1">
      <c r="A42" s="6"/>
      <c r="B42" s="24" t="s">
        <v>146</v>
      </c>
      <c r="C42" s="5" t="s">
        <v>46</v>
      </c>
      <c r="D42" s="5" t="s">
        <v>47</v>
      </c>
      <c r="E42" s="7">
        <v>47721</v>
      </c>
      <c r="F42" s="8">
        <v>237.48</v>
      </c>
      <c r="G42" s="25">
        <f t="shared" si="1"/>
        <v>1.3299999999999999E-2</v>
      </c>
      <c r="I42" s="36"/>
    </row>
    <row r="43" spans="1:9" ht="12.95" customHeight="1">
      <c r="A43" s="6"/>
      <c r="B43" s="24" t="s">
        <v>121</v>
      </c>
      <c r="C43" s="5" t="s">
        <v>45</v>
      </c>
      <c r="D43" s="5" t="s">
        <v>17</v>
      </c>
      <c r="E43" s="7">
        <v>40004</v>
      </c>
      <c r="F43" s="8">
        <v>216.66</v>
      </c>
      <c r="G43" s="25">
        <f t="shared" si="1"/>
        <v>1.21E-2</v>
      </c>
      <c r="I43" s="36"/>
    </row>
    <row r="44" spans="1:9" ht="12.95" customHeight="1">
      <c r="A44" s="6"/>
      <c r="B44" s="24" t="s">
        <v>183</v>
      </c>
      <c r="C44" s="5" t="s">
        <v>184</v>
      </c>
      <c r="D44" s="5" t="s">
        <v>15</v>
      </c>
      <c r="E44" s="7">
        <v>113794</v>
      </c>
      <c r="F44" s="8">
        <v>197.15</v>
      </c>
      <c r="G44" s="25">
        <f t="shared" si="1"/>
        <v>1.11E-2</v>
      </c>
      <c r="I44" s="36"/>
    </row>
    <row r="45" spans="1:9" ht="12.95" customHeight="1">
      <c r="A45" s="6"/>
      <c r="B45" s="24" t="s">
        <v>110</v>
      </c>
      <c r="C45" s="5" t="s">
        <v>12</v>
      </c>
      <c r="D45" s="5" t="s">
        <v>13</v>
      </c>
      <c r="E45" s="7">
        <v>21243</v>
      </c>
      <c r="F45" s="8">
        <v>195.79</v>
      </c>
      <c r="G45" s="25">
        <f t="shared" si="1"/>
        <v>1.0999999999999999E-2</v>
      </c>
      <c r="I45" s="36"/>
    </row>
    <row r="46" spans="1:9" ht="12.95" customHeight="1">
      <c r="A46" s="6"/>
      <c r="B46" s="24" t="s">
        <v>211</v>
      </c>
      <c r="C46" s="5" t="s">
        <v>212</v>
      </c>
      <c r="D46" s="5" t="s">
        <v>11</v>
      </c>
      <c r="E46" s="7">
        <v>158214</v>
      </c>
      <c r="F46" s="8">
        <v>192.7</v>
      </c>
      <c r="G46" s="25">
        <f t="shared" si="1"/>
        <v>1.0800000000000001E-2</v>
      </c>
      <c r="I46" s="36"/>
    </row>
    <row r="47" spans="1:9" ht="12.95" customHeight="1">
      <c r="A47" s="6"/>
      <c r="B47" s="24" t="s">
        <v>116</v>
      </c>
      <c r="C47" s="5" t="s">
        <v>24</v>
      </c>
      <c r="D47" s="5" t="s">
        <v>11</v>
      </c>
      <c r="E47" s="7">
        <v>36509</v>
      </c>
      <c r="F47" s="8">
        <v>190.96</v>
      </c>
      <c r="G47" s="25">
        <f t="shared" si="1"/>
        <v>1.0699999999999999E-2</v>
      </c>
      <c r="I47" s="36"/>
    </row>
    <row r="48" spans="1:9" ht="12.95" customHeight="1">
      <c r="A48" s="6"/>
      <c r="B48" s="24" t="s">
        <v>339</v>
      </c>
      <c r="C48" s="5" t="s">
        <v>340</v>
      </c>
      <c r="D48" s="5" t="s">
        <v>17</v>
      </c>
      <c r="E48" s="7">
        <v>39068</v>
      </c>
      <c r="F48" s="8">
        <v>174.77</v>
      </c>
      <c r="G48" s="25">
        <f t="shared" si="1"/>
        <v>9.7999999999999997E-3</v>
      </c>
      <c r="I48" s="36"/>
    </row>
    <row r="49" spans="1:9" ht="12.95" customHeight="1">
      <c r="A49" s="6"/>
      <c r="B49" s="24" t="s">
        <v>119</v>
      </c>
      <c r="C49" s="5" t="s">
        <v>52</v>
      </c>
      <c r="D49" s="5" t="s">
        <v>26</v>
      </c>
      <c r="E49" s="7">
        <v>6651</v>
      </c>
      <c r="F49" s="8">
        <v>161.71</v>
      </c>
      <c r="G49" s="25">
        <f t="shared" si="1"/>
        <v>9.1000000000000004E-3</v>
      </c>
      <c r="I49" s="36"/>
    </row>
    <row r="50" spans="1:9" ht="12.95" customHeight="1">
      <c r="A50" s="6"/>
      <c r="B50" s="24" t="s">
        <v>118</v>
      </c>
      <c r="C50" s="5" t="s">
        <v>48</v>
      </c>
      <c r="D50" s="5" t="s">
        <v>13</v>
      </c>
      <c r="E50" s="7">
        <v>18203</v>
      </c>
      <c r="F50" s="8">
        <v>155.74</v>
      </c>
      <c r="G50" s="25">
        <f t="shared" si="1"/>
        <v>8.6999999999999994E-3</v>
      </c>
      <c r="I50" s="36"/>
    </row>
    <row r="51" spans="1:9" ht="12.95" customHeight="1">
      <c r="A51" s="6"/>
      <c r="B51" s="24" t="s">
        <v>129</v>
      </c>
      <c r="C51" s="5" t="s">
        <v>32</v>
      </c>
      <c r="D51" s="5" t="s">
        <v>30</v>
      </c>
      <c r="E51" s="7">
        <v>36170</v>
      </c>
      <c r="F51" s="8">
        <v>155.01</v>
      </c>
      <c r="G51" s="25">
        <f t="shared" si="1"/>
        <v>8.6999999999999994E-3</v>
      </c>
      <c r="I51" s="36"/>
    </row>
    <row r="52" spans="1:9" ht="12.95" customHeight="1">
      <c r="A52" s="6"/>
      <c r="B52" s="24" t="s">
        <v>177</v>
      </c>
      <c r="C52" s="5" t="s">
        <v>178</v>
      </c>
      <c r="D52" s="5" t="s">
        <v>26</v>
      </c>
      <c r="E52" s="7">
        <v>16715</v>
      </c>
      <c r="F52" s="8">
        <v>127.25</v>
      </c>
      <c r="G52" s="25">
        <f t="shared" si="1"/>
        <v>7.1000000000000004E-3</v>
      </c>
      <c r="I52" s="36"/>
    </row>
    <row r="53" spans="1:9" ht="12.95" customHeight="1">
      <c r="A53" s="6"/>
      <c r="B53" s="24" t="s">
        <v>152</v>
      </c>
      <c r="C53" s="5" t="s">
        <v>94</v>
      </c>
      <c r="D53" s="5" t="s">
        <v>38</v>
      </c>
      <c r="E53" s="7">
        <v>8803</v>
      </c>
      <c r="F53" s="8">
        <v>103.94</v>
      </c>
      <c r="G53" s="25">
        <f t="shared" si="1"/>
        <v>5.7999999999999996E-3</v>
      </c>
      <c r="I53" s="36"/>
    </row>
    <row r="54" spans="1:9" ht="12.95" customHeight="1">
      <c r="A54" s="6"/>
      <c r="B54" s="24" t="s">
        <v>137</v>
      </c>
      <c r="C54" s="5" t="s">
        <v>185</v>
      </c>
      <c r="D54" s="5" t="s">
        <v>15</v>
      </c>
      <c r="E54" s="7">
        <v>5578</v>
      </c>
      <c r="F54" s="8">
        <v>100.38</v>
      </c>
      <c r="G54" s="25">
        <f t="shared" si="1"/>
        <v>5.5999999999999999E-3</v>
      </c>
      <c r="I54" s="36"/>
    </row>
    <row r="55" spans="1:9" ht="12.95" customHeight="1">
      <c r="A55" s="6"/>
      <c r="B55" s="24" t="s">
        <v>144</v>
      </c>
      <c r="C55" s="5" t="s">
        <v>77</v>
      </c>
      <c r="D55" s="5" t="s">
        <v>13</v>
      </c>
      <c r="E55" s="7">
        <v>18537</v>
      </c>
      <c r="F55" s="8">
        <v>89.23</v>
      </c>
      <c r="G55" s="25">
        <f t="shared" ref="G55:G60" si="2">+ROUND(F55/$F$66,4)</f>
        <v>5.0000000000000001E-3</v>
      </c>
      <c r="I55" s="36"/>
    </row>
    <row r="56" spans="1:9" ht="12.95" customHeight="1">
      <c r="A56" s="6"/>
      <c r="B56" s="24" t="s">
        <v>243</v>
      </c>
      <c r="C56" s="5" t="s">
        <v>244</v>
      </c>
      <c r="D56" s="5" t="s">
        <v>64</v>
      </c>
      <c r="E56" s="7">
        <v>34439</v>
      </c>
      <c r="F56" s="8">
        <v>84.48</v>
      </c>
      <c r="G56" s="25">
        <f t="shared" si="2"/>
        <v>4.7000000000000002E-3</v>
      </c>
      <c r="I56" s="36"/>
    </row>
    <row r="57" spans="1:9" ht="12.95" customHeight="1">
      <c r="A57" s="6"/>
      <c r="B57" s="24" t="s">
        <v>336</v>
      </c>
      <c r="C57" s="5" t="s">
        <v>337</v>
      </c>
      <c r="D57" s="5" t="s">
        <v>15</v>
      </c>
      <c r="E57" s="7">
        <v>19997</v>
      </c>
      <c r="F57" s="8">
        <v>81.11</v>
      </c>
      <c r="G57" s="25">
        <f t="shared" si="2"/>
        <v>4.4999999999999997E-3</v>
      </c>
      <c r="I57" s="36"/>
    </row>
    <row r="58" spans="1:9" ht="12.95" customHeight="1">
      <c r="A58" s="6"/>
      <c r="B58" s="24" t="s">
        <v>149</v>
      </c>
      <c r="C58" s="5" t="s">
        <v>335</v>
      </c>
      <c r="D58" s="5" t="s">
        <v>11</v>
      </c>
      <c r="E58" s="7">
        <v>22846</v>
      </c>
      <c r="F58" s="8">
        <v>71.819999999999993</v>
      </c>
      <c r="G58" s="25">
        <f t="shared" si="2"/>
        <v>4.0000000000000001E-3</v>
      </c>
      <c r="I58" s="36"/>
    </row>
    <row r="59" spans="1:9" ht="12.95" customHeight="1">
      <c r="A59" s="6"/>
      <c r="B59" s="24" t="s">
        <v>253</v>
      </c>
      <c r="C59" s="5" t="s">
        <v>254</v>
      </c>
      <c r="D59" s="5" t="s">
        <v>15</v>
      </c>
      <c r="E59" s="7">
        <v>16279</v>
      </c>
      <c r="F59" s="8">
        <v>70.209999999999994</v>
      </c>
      <c r="G59" s="25">
        <f t="shared" si="2"/>
        <v>3.8999999999999998E-3</v>
      </c>
      <c r="I59" s="36"/>
    </row>
    <row r="60" spans="1:9" ht="12.95" customHeight="1">
      <c r="A60" s="6"/>
      <c r="B60" s="24" t="s">
        <v>338</v>
      </c>
      <c r="C60" s="5" t="s">
        <v>322</v>
      </c>
      <c r="D60" s="5" t="s">
        <v>15</v>
      </c>
      <c r="E60" s="7">
        <v>34879</v>
      </c>
      <c r="F60" s="8">
        <v>62.14</v>
      </c>
      <c r="G60" s="25">
        <f t="shared" si="2"/>
        <v>3.5000000000000001E-3</v>
      </c>
      <c r="I60" s="36"/>
    </row>
    <row r="61" spans="1:9" ht="12.95" customHeight="1">
      <c r="A61" s="1"/>
      <c r="B61" s="34" t="s">
        <v>53</v>
      </c>
      <c r="C61" s="33" t="s">
        <v>1</v>
      </c>
      <c r="D61" s="33" t="s">
        <v>1</v>
      </c>
      <c r="E61" s="33" t="s">
        <v>1</v>
      </c>
      <c r="F61" s="9">
        <f>SUM(F7:F60)</f>
        <v>16595.799999999992</v>
      </c>
      <c r="G61" s="26">
        <f>SUM(G7:G60)</f>
        <v>0.93020000000000014</v>
      </c>
    </row>
    <row r="62" spans="1:9" ht="12.95" customHeight="1">
      <c r="A62" s="1"/>
      <c r="B62" s="27" t="s">
        <v>54</v>
      </c>
      <c r="C62" s="10" t="s">
        <v>1</v>
      </c>
      <c r="D62" s="10" t="s">
        <v>1</v>
      </c>
      <c r="E62" s="10" t="s">
        <v>1</v>
      </c>
      <c r="F62" s="11" t="s">
        <v>55</v>
      </c>
      <c r="G62" s="28" t="s">
        <v>55</v>
      </c>
    </row>
    <row r="63" spans="1:9" ht="12.95" customHeight="1">
      <c r="A63" s="1"/>
      <c r="B63" s="27" t="s">
        <v>53</v>
      </c>
      <c r="C63" s="10" t="s">
        <v>1</v>
      </c>
      <c r="D63" s="10" t="s">
        <v>1</v>
      </c>
      <c r="E63" s="10" t="s">
        <v>1</v>
      </c>
      <c r="F63" s="11" t="s">
        <v>55</v>
      </c>
      <c r="G63" s="28" t="s">
        <v>55</v>
      </c>
    </row>
    <row r="64" spans="1:9" ht="12.95" customHeight="1">
      <c r="A64" s="1"/>
      <c r="B64" s="27" t="s">
        <v>56</v>
      </c>
      <c r="C64" s="12" t="s">
        <v>1</v>
      </c>
      <c r="D64" s="10" t="s">
        <v>1</v>
      </c>
      <c r="E64" s="12" t="s">
        <v>1</v>
      </c>
      <c r="F64" s="9">
        <f>+F61</f>
        <v>16595.799999999992</v>
      </c>
      <c r="G64" s="26">
        <f>+G61</f>
        <v>0.93020000000000014</v>
      </c>
    </row>
    <row r="65" spans="1:8" ht="12.95" customHeight="1">
      <c r="A65" s="1"/>
      <c r="B65" s="27" t="s">
        <v>57</v>
      </c>
      <c r="C65" s="5" t="s">
        <v>1</v>
      </c>
      <c r="D65" s="10" t="s">
        <v>1</v>
      </c>
      <c r="E65" s="5" t="s">
        <v>1</v>
      </c>
      <c r="F65" s="13">
        <f>+F66-F64</f>
        <v>1241.320000000007</v>
      </c>
      <c r="G65" s="26">
        <f>+G66-G64</f>
        <v>6.9799999999999862E-2</v>
      </c>
      <c r="H65" s="14"/>
    </row>
    <row r="66" spans="1:8" ht="12.95" customHeight="1" thickBot="1">
      <c r="A66" s="1"/>
      <c r="B66" s="29" t="s">
        <v>58</v>
      </c>
      <c r="C66" s="30" t="s">
        <v>1</v>
      </c>
      <c r="D66" s="30" t="s">
        <v>1</v>
      </c>
      <c r="E66" s="30" t="s">
        <v>1</v>
      </c>
      <c r="F66" s="31">
        <v>17837.12</v>
      </c>
      <c r="G66" s="32">
        <v>1</v>
      </c>
    </row>
    <row r="67" spans="1:8">
      <c r="A67" s="1"/>
      <c r="B67" s="2"/>
      <c r="C67" s="1"/>
      <c r="D67" s="1"/>
      <c r="E67" s="1"/>
      <c r="F67" s="1"/>
      <c r="G67" s="1"/>
    </row>
    <row r="68" spans="1:8">
      <c r="B68" s="35"/>
    </row>
    <row r="69" spans="1:8">
      <c r="B69" s="35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92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174</v>
      </c>
      <c r="C6" s="37" t="s">
        <v>407</v>
      </c>
      <c r="D6" s="37" t="s">
        <v>407</v>
      </c>
      <c r="E6" s="38" t="s">
        <v>407</v>
      </c>
      <c r="F6" s="8">
        <v>1631.71</v>
      </c>
      <c r="G6" s="25">
        <f>+ROUND(F6/$F$10,4)</f>
        <v>0.99680000000000002</v>
      </c>
    </row>
    <row r="7" spans="1:8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1631.71</v>
      </c>
      <c r="G7" s="26">
        <f>+G6</f>
        <v>0.99680000000000002</v>
      </c>
    </row>
    <row r="8" spans="1:8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1631.71</v>
      </c>
      <c r="G8" s="26">
        <f>+G7</f>
        <v>0.99680000000000002</v>
      </c>
    </row>
    <row r="9" spans="1:8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5.2300000000000182</v>
      </c>
      <c r="G9" s="26">
        <f>+G10-G8</f>
        <v>3.1999999999999806E-3</v>
      </c>
      <c r="H9" s="14"/>
    </row>
    <row r="10" spans="1:8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1636.94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37" t="s">
        <v>407</v>
      </c>
      <c r="D6" s="37" t="s">
        <v>407</v>
      </c>
      <c r="E6" s="38" t="s">
        <v>407</v>
      </c>
      <c r="F6" s="8">
        <v>360.81</v>
      </c>
      <c r="G6" s="25">
        <f>+ROUND(F6/$F$10,4)</f>
        <v>0.99529999999999996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360.81</v>
      </c>
      <c r="G7" s="26">
        <f>+G6</f>
        <v>0.99529999999999996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360.81</v>
      </c>
      <c r="G8" s="26">
        <f>+G7</f>
        <v>0.99529999999999996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1.7199999999999704</v>
      </c>
      <c r="G9" s="26">
        <f>+G10-G8</f>
        <v>4.7000000000000375E-3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362.53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37" t="s">
        <v>407</v>
      </c>
      <c r="D6" s="37" t="s">
        <v>407</v>
      </c>
      <c r="E6" s="38" t="s">
        <v>407</v>
      </c>
      <c r="F6" s="8">
        <v>2371.06</v>
      </c>
      <c r="G6" s="25">
        <f>+ROUND(F6/$F$10,4)</f>
        <v>0.99419999999999997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2371.06</v>
      </c>
      <c r="G7" s="26">
        <f>+G6</f>
        <v>0.99419999999999997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2371.06</v>
      </c>
      <c r="G8" s="26">
        <f>+G7</f>
        <v>0.99419999999999997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13.75</v>
      </c>
      <c r="G9" s="26">
        <f>+G10-G8</f>
        <v>5.8000000000000274E-3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2384.81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9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246</v>
      </c>
      <c r="C7" s="5" t="s">
        <v>247</v>
      </c>
      <c r="D7" s="5" t="s">
        <v>105</v>
      </c>
      <c r="E7" s="7">
        <v>49527</v>
      </c>
      <c r="F7" s="8">
        <v>164.38</v>
      </c>
      <c r="G7" s="25">
        <f t="shared" ref="G7:G43" si="0">ROUND(F7/$F$88,4)</f>
        <v>3.3599999999999998E-2</v>
      </c>
    </row>
    <row r="8" spans="1:7" ht="12.95" customHeight="1">
      <c r="A8" s="6"/>
      <c r="B8" s="24" t="s">
        <v>120</v>
      </c>
      <c r="C8" s="5" t="s">
        <v>224</v>
      </c>
      <c r="D8" s="5" t="s">
        <v>34</v>
      </c>
      <c r="E8" s="7">
        <v>80211</v>
      </c>
      <c r="F8" s="8">
        <v>148.22999999999999</v>
      </c>
      <c r="G8" s="25">
        <f t="shared" si="0"/>
        <v>3.0300000000000001E-2</v>
      </c>
    </row>
    <row r="9" spans="1:7" ht="12.95" customHeight="1">
      <c r="A9" s="6"/>
      <c r="B9" s="24" t="s">
        <v>198</v>
      </c>
      <c r="C9" s="5" t="s">
        <v>199</v>
      </c>
      <c r="D9" s="5" t="s">
        <v>37</v>
      </c>
      <c r="E9" s="7">
        <v>17537</v>
      </c>
      <c r="F9" s="8">
        <v>128.47</v>
      </c>
      <c r="G9" s="25">
        <f t="shared" si="0"/>
        <v>2.63E-2</v>
      </c>
    </row>
    <row r="10" spans="1:7" ht="12.95" customHeight="1">
      <c r="A10" s="6"/>
      <c r="B10" s="24" t="s">
        <v>122</v>
      </c>
      <c r="C10" s="5" t="s">
        <v>39</v>
      </c>
      <c r="D10" s="5" t="s">
        <v>23</v>
      </c>
      <c r="E10" s="7">
        <v>8916</v>
      </c>
      <c r="F10" s="8">
        <v>123.18</v>
      </c>
      <c r="G10" s="25">
        <f t="shared" si="0"/>
        <v>2.52E-2</v>
      </c>
    </row>
    <row r="11" spans="1:7" ht="12.95" customHeight="1">
      <c r="A11" s="6"/>
      <c r="B11" s="24" t="s">
        <v>154</v>
      </c>
      <c r="C11" s="5" t="s">
        <v>197</v>
      </c>
      <c r="D11" s="5" t="s">
        <v>67</v>
      </c>
      <c r="E11" s="7">
        <v>9079</v>
      </c>
      <c r="F11" s="8">
        <v>111.46</v>
      </c>
      <c r="G11" s="25">
        <f t="shared" si="0"/>
        <v>2.2800000000000001E-2</v>
      </c>
    </row>
    <row r="12" spans="1:7" ht="12.95" customHeight="1">
      <c r="A12" s="6"/>
      <c r="B12" s="24" t="s">
        <v>219</v>
      </c>
      <c r="C12" s="5" t="s">
        <v>220</v>
      </c>
      <c r="D12" s="5" t="s">
        <v>51</v>
      </c>
      <c r="E12" s="7">
        <v>14170</v>
      </c>
      <c r="F12" s="8">
        <v>108.14</v>
      </c>
      <c r="G12" s="25">
        <f t="shared" si="0"/>
        <v>2.2100000000000002E-2</v>
      </c>
    </row>
    <row r="13" spans="1:7" ht="12.95" customHeight="1">
      <c r="A13" s="6"/>
      <c r="B13" s="24" t="s">
        <v>134</v>
      </c>
      <c r="C13" s="5" t="s">
        <v>61</v>
      </c>
      <c r="D13" s="5" t="s">
        <v>38</v>
      </c>
      <c r="E13" s="7">
        <v>17385</v>
      </c>
      <c r="F13" s="8">
        <v>103.04</v>
      </c>
      <c r="G13" s="25">
        <f t="shared" si="0"/>
        <v>2.1100000000000001E-2</v>
      </c>
    </row>
    <row r="14" spans="1:7" ht="12.95" customHeight="1">
      <c r="A14" s="6"/>
      <c r="B14" s="24" t="s">
        <v>306</v>
      </c>
      <c r="C14" s="5" t="s">
        <v>307</v>
      </c>
      <c r="D14" s="5" t="s">
        <v>255</v>
      </c>
      <c r="E14" s="7">
        <v>60753</v>
      </c>
      <c r="F14" s="8">
        <v>97.54</v>
      </c>
      <c r="G14" s="25">
        <f t="shared" si="0"/>
        <v>1.9900000000000001E-2</v>
      </c>
    </row>
    <row r="15" spans="1:7" ht="12.95" customHeight="1">
      <c r="A15" s="6"/>
      <c r="B15" s="24" t="s">
        <v>175</v>
      </c>
      <c r="C15" s="5" t="s">
        <v>176</v>
      </c>
      <c r="D15" s="5" t="s">
        <v>105</v>
      </c>
      <c r="E15" s="7">
        <v>30659</v>
      </c>
      <c r="F15" s="8">
        <v>96.71</v>
      </c>
      <c r="G15" s="25">
        <f t="shared" si="0"/>
        <v>1.9800000000000002E-2</v>
      </c>
    </row>
    <row r="16" spans="1:7" ht="12.95" customHeight="1">
      <c r="A16" s="6"/>
      <c r="B16" s="24" t="s">
        <v>139</v>
      </c>
      <c r="C16" s="5" t="s">
        <v>69</v>
      </c>
      <c r="D16" s="5" t="s">
        <v>67</v>
      </c>
      <c r="E16" s="7">
        <v>13282</v>
      </c>
      <c r="F16" s="8">
        <v>95.64</v>
      </c>
      <c r="G16" s="25">
        <f t="shared" si="0"/>
        <v>1.9599999999999999E-2</v>
      </c>
    </row>
    <row r="17" spans="1:7" ht="12.95" customHeight="1">
      <c r="A17" s="6"/>
      <c r="B17" s="24" t="s">
        <v>187</v>
      </c>
      <c r="C17" s="5" t="s">
        <v>188</v>
      </c>
      <c r="D17" s="5" t="s">
        <v>64</v>
      </c>
      <c r="E17" s="7">
        <v>44946</v>
      </c>
      <c r="F17" s="8">
        <v>93.78</v>
      </c>
      <c r="G17" s="25">
        <f t="shared" si="0"/>
        <v>1.9199999999999998E-2</v>
      </c>
    </row>
    <row r="18" spans="1:7" ht="12.95" customHeight="1">
      <c r="A18" s="6"/>
      <c r="B18" s="24" t="s">
        <v>167</v>
      </c>
      <c r="C18" s="5" t="s">
        <v>168</v>
      </c>
      <c r="D18" s="5" t="s">
        <v>71</v>
      </c>
      <c r="E18" s="7">
        <v>5899</v>
      </c>
      <c r="F18" s="8">
        <v>93.61</v>
      </c>
      <c r="G18" s="25">
        <f t="shared" si="0"/>
        <v>1.9099999999999999E-2</v>
      </c>
    </row>
    <row r="19" spans="1:7" ht="12.95" customHeight="1">
      <c r="A19" s="6"/>
      <c r="B19" s="24" t="s">
        <v>200</v>
      </c>
      <c r="C19" s="5" t="s">
        <v>201</v>
      </c>
      <c r="D19" s="5" t="s">
        <v>71</v>
      </c>
      <c r="E19" s="7">
        <v>45801</v>
      </c>
      <c r="F19" s="8">
        <v>93.5</v>
      </c>
      <c r="G19" s="25">
        <f t="shared" si="0"/>
        <v>1.9099999999999999E-2</v>
      </c>
    </row>
    <row r="20" spans="1:7" ht="12.95" customHeight="1">
      <c r="A20" s="6"/>
      <c r="B20" s="24" t="s">
        <v>341</v>
      </c>
      <c r="C20" s="5" t="s">
        <v>342</v>
      </c>
      <c r="D20" s="5" t="s">
        <v>343</v>
      </c>
      <c r="E20" s="7">
        <v>31287</v>
      </c>
      <c r="F20" s="8">
        <v>92.69</v>
      </c>
      <c r="G20" s="25">
        <f t="shared" si="0"/>
        <v>1.9E-2</v>
      </c>
    </row>
    <row r="21" spans="1:7" ht="12.95" customHeight="1">
      <c r="A21" s="6"/>
      <c r="B21" s="24" t="s">
        <v>339</v>
      </c>
      <c r="C21" s="5" t="s">
        <v>340</v>
      </c>
      <c r="D21" s="5" t="s">
        <v>17</v>
      </c>
      <c r="E21" s="7">
        <v>19434</v>
      </c>
      <c r="F21" s="8">
        <v>86.94</v>
      </c>
      <c r="G21" s="25">
        <f t="shared" si="0"/>
        <v>1.78E-2</v>
      </c>
    </row>
    <row r="22" spans="1:7" ht="12.95" customHeight="1">
      <c r="A22" s="6"/>
      <c r="B22" s="24" t="s">
        <v>202</v>
      </c>
      <c r="C22" s="5" t="s">
        <v>203</v>
      </c>
      <c r="D22" s="5" t="s">
        <v>64</v>
      </c>
      <c r="E22" s="7">
        <v>131</v>
      </c>
      <c r="F22" s="8">
        <v>86.89</v>
      </c>
      <c r="G22" s="25">
        <f t="shared" si="0"/>
        <v>1.78E-2</v>
      </c>
    </row>
    <row r="23" spans="1:7" ht="12.95" customHeight="1">
      <c r="A23" s="6"/>
      <c r="B23" s="24" t="s">
        <v>127</v>
      </c>
      <c r="C23" s="5" t="s">
        <v>25</v>
      </c>
      <c r="D23" s="5" t="s">
        <v>26</v>
      </c>
      <c r="E23" s="7">
        <v>3139</v>
      </c>
      <c r="F23" s="8">
        <v>86.03</v>
      </c>
      <c r="G23" s="25">
        <f t="shared" si="0"/>
        <v>1.7600000000000001E-2</v>
      </c>
    </row>
    <row r="24" spans="1:7" ht="12.95" customHeight="1">
      <c r="A24" s="6"/>
      <c r="B24" s="24" t="s">
        <v>243</v>
      </c>
      <c r="C24" s="5" t="s">
        <v>244</v>
      </c>
      <c r="D24" s="5" t="s">
        <v>64</v>
      </c>
      <c r="E24" s="7">
        <v>33528</v>
      </c>
      <c r="F24" s="8">
        <v>82.24</v>
      </c>
      <c r="G24" s="25">
        <f t="shared" si="0"/>
        <v>1.6799999999999999E-2</v>
      </c>
    </row>
    <row r="25" spans="1:7" ht="12.95" customHeight="1">
      <c r="A25" s="6"/>
      <c r="B25" s="24" t="s">
        <v>302</v>
      </c>
      <c r="C25" s="5" t="s">
        <v>303</v>
      </c>
      <c r="D25" s="5" t="s">
        <v>105</v>
      </c>
      <c r="E25" s="7">
        <v>85545</v>
      </c>
      <c r="F25" s="8">
        <v>82.04</v>
      </c>
      <c r="G25" s="25">
        <f t="shared" si="0"/>
        <v>1.6799999999999999E-2</v>
      </c>
    </row>
    <row r="26" spans="1:7" ht="12.95" customHeight="1">
      <c r="A26" s="6"/>
      <c r="B26" s="24" t="s">
        <v>204</v>
      </c>
      <c r="C26" s="5" t="s">
        <v>205</v>
      </c>
      <c r="D26" s="5" t="s">
        <v>96</v>
      </c>
      <c r="E26" s="7">
        <v>7856</v>
      </c>
      <c r="F26" s="8">
        <v>79.989999999999995</v>
      </c>
      <c r="G26" s="25">
        <f t="shared" si="0"/>
        <v>1.6400000000000001E-2</v>
      </c>
    </row>
    <row r="27" spans="1:7" ht="12.95" customHeight="1">
      <c r="A27" s="6"/>
      <c r="B27" s="24" t="s">
        <v>225</v>
      </c>
      <c r="C27" s="5" t="s">
        <v>226</v>
      </c>
      <c r="D27" s="5" t="s">
        <v>163</v>
      </c>
      <c r="E27" s="7">
        <v>11507</v>
      </c>
      <c r="F27" s="8">
        <v>78.040000000000006</v>
      </c>
      <c r="G27" s="25">
        <f t="shared" si="0"/>
        <v>1.6E-2</v>
      </c>
    </row>
    <row r="28" spans="1:7" ht="12.95" customHeight="1">
      <c r="A28" s="6"/>
      <c r="B28" s="24" t="s">
        <v>135</v>
      </c>
      <c r="C28" s="5" t="s">
        <v>63</v>
      </c>
      <c r="D28" s="5" t="s">
        <v>64</v>
      </c>
      <c r="E28" s="7">
        <v>20954</v>
      </c>
      <c r="F28" s="8">
        <v>76.38</v>
      </c>
      <c r="G28" s="25">
        <f t="shared" si="0"/>
        <v>1.5599999999999999E-2</v>
      </c>
    </row>
    <row r="29" spans="1:7" ht="12.95" customHeight="1">
      <c r="A29" s="6"/>
      <c r="B29" s="24" t="s">
        <v>325</v>
      </c>
      <c r="C29" s="5" t="s">
        <v>326</v>
      </c>
      <c r="D29" s="5" t="s">
        <v>245</v>
      </c>
      <c r="E29" s="7">
        <v>26336</v>
      </c>
      <c r="F29" s="8">
        <v>76.19</v>
      </c>
      <c r="G29" s="25">
        <f t="shared" si="0"/>
        <v>1.5599999999999999E-2</v>
      </c>
    </row>
    <row r="30" spans="1:7" ht="12.95" customHeight="1">
      <c r="A30" s="6"/>
      <c r="B30" s="24" t="s">
        <v>170</v>
      </c>
      <c r="C30" s="5" t="s">
        <v>171</v>
      </c>
      <c r="D30" s="5" t="s">
        <v>96</v>
      </c>
      <c r="E30" s="7">
        <v>59502</v>
      </c>
      <c r="F30" s="8">
        <v>73.34</v>
      </c>
      <c r="G30" s="25">
        <f t="shared" si="0"/>
        <v>1.4999999999999999E-2</v>
      </c>
    </row>
    <row r="31" spans="1:7" ht="12.95" customHeight="1">
      <c r="A31" s="6"/>
      <c r="B31" s="24" t="s">
        <v>367</v>
      </c>
      <c r="C31" s="5" t="s">
        <v>368</v>
      </c>
      <c r="D31" s="5" t="s">
        <v>11</v>
      </c>
      <c r="E31" s="7">
        <v>23083</v>
      </c>
      <c r="F31" s="8">
        <v>72.72</v>
      </c>
      <c r="G31" s="25">
        <f t="shared" si="0"/>
        <v>1.49E-2</v>
      </c>
    </row>
    <row r="32" spans="1:7" ht="12.95" customHeight="1">
      <c r="A32" s="6"/>
      <c r="B32" s="24" t="s">
        <v>165</v>
      </c>
      <c r="C32" s="5" t="s">
        <v>88</v>
      </c>
      <c r="D32" s="5" t="s">
        <v>71</v>
      </c>
      <c r="E32" s="7">
        <v>27808</v>
      </c>
      <c r="F32" s="8">
        <v>72.260000000000005</v>
      </c>
      <c r="G32" s="25">
        <f t="shared" si="0"/>
        <v>1.4800000000000001E-2</v>
      </c>
    </row>
    <row r="33" spans="1:7" ht="12.95" customHeight="1">
      <c r="A33" s="6"/>
      <c r="B33" s="24" t="s">
        <v>323</v>
      </c>
      <c r="C33" s="5" t="s">
        <v>324</v>
      </c>
      <c r="D33" s="5" t="s">
        <v>51</v>
      </c>
      <c r="E33" s="7">
        <v>11641</v>
      </c>
      <c r="F33" s="8">
        <v>71.67</v>
      </c>
      <c r="G33" s="25">
        <f t="shared" si="0"/>
        <v>1.47E-2</v>
      </c>
    </row>
    <row r="34" spans="1:7" ht="12.95" customHeight="1">
      <c r="A34" s="6"/>
      <c r="B34" s="24" t="s">
        <v>266</v>
      </c>
      <c r="C34" s="5" t="s">
        <v>267</v>
      </c>
      <c r="D34" s="5" t="s">
        <v>15</v>
      </c>
      <c r="E34" s="7">
        <v>4044</v>
      </c>
      <c r="F34" s="8">
        <v>70.959999999999994</v>
      </c>
      <c r="G34" s="25">
        <f t="shared" si="0"/>
        <v>1.4500000000000001E-2</v>
      </c>
    </row>
    <row r="35" spans="1:7" ht="12.95" customHeight="1">
      <c r="A35" s="6"/>
      <c r="B35" s="24" t="s">
        <v>285</v>
      </c>
      <c r="C35" s="5" t="s">
        <v>286</v>
      </c>
      <c r="D35" s="5" t="s">
        <v>51</v>
      </c>
      <c r="E35" s="7">
        <v>8213</v>
      </c>
      <c r="F35" s="8">
        <v>68.69</v>
      </c>
      <c r="G35" s="25">
        <f t="shared" si="0"/>
        <v>1.4E-2</v>
      </c>
    </row>
    <row r="36" spans="1:7" ht="12.95" customHeight="1">
      <c r="A36" s="6"/>
      <c r="B36" s="24" t="s">
        <v>260</v>
      </c>
      <c r="C36" s="5" t="s">
        <v>261</v>
      </c>
      <c r="D36" s="5" t="s">
        <v>30</v>
      </c>
      <c r="E36" s="7">
        <v>52446</v>
      </c>
      <c r="F36" s="8">
        <v>68.650000000000006</v>
      </c>
      <c r="G36" s="25">
        <f t="shared" si="0"/>
        <v>1.4E-2</v>
      </c>
    </row>
    <row r="37" spans="1:7" ht="12.95" customHeight="1">
      <c r="A37" s="6"/>
      <c r="B37" s="24" t="s">
        <v>275</v>
      </c>
      <c r="C37" s="5" t="s">
        <v>276</v>
      </c>
      <c r="D37" s="5" t="s">
        <v>38</v>
      </c>
      <c r="E37" s="7">
        <v>20148</v>
      </c>
      <c r="F37" s="8">
        <v>67.11</v>
      </c>
      <c r="G37" s="25">
        <f t="shared" si="0"/>
        <v>1.37E-2</v>
      </c>
    </row>
    <row r="38" spans="1:7" ht="12.95" customHeight="1">
      <c r="A38" s="6"/>
      <c r="B38" s="24" t="s">
        <v>128</v>
      </c>
      <c r="C38" s="5" t="s">
        <v>33</v>
      </c>
      <c r="D38" s="5" t="s">
        <v>34</v>
      </c>
      <c r="E38" s="7">
        <v>5065</v>
      </c>
      <c r="F38" s="8">
        <v>64.47</v>
      </c>
      <c r="G38" s="25">
        <f t="shared" si="0"/>
        <v>1.32E-2</v>
      </c>
    </row>
    <row r="39" spans="1:7" ht="12.95" customHeight="1">
      <c r="A39" s="6"/>
      <c r="B39" s="24" t="s">
        <v>161</v>
      </c>
      <c r="C39" s="5" t="s">
        <v>104</v>
      </c>
      <c r="D39" s="5" t="s">
        <v>96</v>
      </c>
      <c r="E39" s="7">
        <v>74546</v>
      </c>
      <c r="F39" s="8">
        <v>63.22</v>
      </c>
      <c r="G39" s="25">
        <f t="shared" si="0"/>
        <v>1.29E-2</v>
      </c>
    </row>
    <row r="40" spans="1:7" ht="12.95" customHeight="1">
      <c r="A40" s="6"/>
      <c r="B40" s="24" t="s">
        <v>233</v>
      </c>
      <c r="C40" s="5" t="s">
        <v>234</v>
      </c>
      <c r="D40" s="5" t="s">
        <v>11</v>
      </c>
      <c r="E40" s="7">
        <v>200368</v>
      </c>
      <c r="F40" s="8">
        <v>61.31</v>
      </c>
      <c r="G40" s="25">
        <f t="shared" si="0"/>
        <v>1.2500000000000001E-2</v>
      </c>
    </row>
    <row r="41" spans="1:7" ht="12.95" customHeight="1">
      <c r="A41" s="6"/>
      <c r="B41" s="24" t="s">
        <v>344</v>
      </c>
      <c r="C41" s="5" t="s">
        <v>345</v>
      </c>
      <c r="D41" s="5" t="s">
        <v>163</v>
      </c>
      <c r="E41" s="7">
        <v>13073</v>
      </c>
      <c r="F41" s="8">
        <v>57.76</v>
      </c>
      <c r="G41" s="25">
        <f t="shared" si="0"/>
        <v>1.18E-2</v>
      </c>
    </row>
    <row r="42" spans="1:7" ht="12.95" customHeight="1">
      <c r="A42" s="6"/>
      <c r="B42" s="24" t="s">
        <v>369</v>
      </c>
      <c r="C42" s="5" t="s">
        <v>370</v>
      </c>
      <c r="D42" s="5" t="s">
        <v>34</v>
      </c>
      <c r="E42" s="7">
        <v>49193</v>
      </c>
      <c r="F42" s="8">
        <v>56.92</v>
      </c>
      <c r="G42" s="25">
        <f t="shared" si="0"/>
        <v>1.1599999999999999E-2</v>
      </c>
    </row>
    <row r="43" spans="1:7" ht="12.95" customHeight="1">
      <c r="A43" s="6"/>
      <c r="B43" s="24" t="s">
        <v>371</v>
      </c>
      <c r="C43" s="5" t="s">
        <v>372</v>
      </c>
      <c r="D43" s="5" t="s">
        <v>38</v>
      </c>
      <c r="E43" s="7">
        <v>12112</v>
      </c>
      <c r="F43" s="8">
        <v>56.21</v>
      </c>
      <c r="G43" s="25">
        <f t="shared" si="0"/>
        <v>1.15E-2</v>
      </c>
    </row>
    <row r="44" spans="1:7" ht="12.95" customHeight="1">
      <c r="A44" s="6"/>
      <c r="B44" s="24" t="s">
        <v>183</v>
      </c>
      <c r="C44" s="5" t="s">
        <v>184</v>
      </c>
      <c r="D44" s="5" t="s">
        <v>15</v>
      </c>
      <c r="E44" s="7">
        <v>31607</v>
      </c>
      <c r="F44" s="8">
        <v>54.76</v>
      </c>
      <c r="G44" s="25">
        <f t="shared" ref="G44:G51" si="1">ROUND(F44/$F$88,4)</f>
        <v>1.12E-2</v>
      </c>
    </row>
    <row r="45" spans="1:7" ht="12.95" customHeight="1">
      <c r="A45" s="6"/>
      <c r="B45" s="24" t="s">
        <v>121</v>
      </c>
      <c r="C45" s="5" t="s">
        <v>45</v>
      </c>
      <c r="D45" s="5" t="s">
        <v>17</v>
      </c>
      <c r="E45" s="7">
        <v>10000</v>
      </c>
      <c r="F45" s="8">
        <v>54.16</v>
      </c>
      <c r="G45" s="25">
        <f t="shared" si="1"/>
        <v>1.11E-2</v>
      </c>
    </row>
    <row r="46" spans="1:7" ht="12.95" customHeight="1">
      <c r="A46" s="6"/>
      <c r="B46" s="24" t="s">
        <v>273</v>
      </c>
      <c r="C46" s="5" t="s">
        <v>274</v>
      </c>
      <c r="D46" s="5" t="s">
        <v>96</v>
      </c>
      <c r="E46" s="7">
        <v>38332</v>
      </c>
      <c r="F46" s="8">
        <v>54.05</v>
      </c>
      <c r="G46" s="25">
        <f t="shared" si="1"/>
        <v>1.11E-2</v>
      </c>
    </row>
    <row r="47" spans="1:7" ht="12.95" customHeight="1">
      <c r="A47" s="6"/>
      <c r="B47" s="24" t="s">
        <v>350</v>
      </c>
      <c r="C47" s="5" t="s">
        <v>351</v>
      </c>
      <c r="D47" s="5" t="s">
        <v>343</v>
      </c>
      <c r="E47" s="7">
        <v>10399</v>
      </c>
      <c r="F47" s="8">
        <v>53.97</v>
      </c>
      <c r="G47" s="25">
        <f t="shared" si="1"/>
        <v>1.0999999999999999E-2</v>
      </c>
    </row>
    <row r="48" spans="1:7" ht="12.95" customHeight="1">
      <c r="A48" s="6"/>
      <c r="B48" s="24" t="s">
        <v>133</v>
      </c>
      <c r="C48" s="5" t="s">
        <v>68</v>
      </c>
      <c r="D48" s="5" t="s">
        <v>11</v>
      </c>
      <c r="E48" s="7">
        <v>3286</v>
      </c>
      <c r="F48" s="8">
        <v>53.46</v>
      </c>
      <c r="G48" s="25">
        <f t="shared" si="1"/>
        <v>1.09E-2</v>
      </c>
    </row>
    <row r="49" spans="1:7" ht="12.95" customHeight="1">
      <c r="A49" s="6"/>
      <c r="B49" s="24" t="s">
        <v>373</v>
      </c>
      <c r="C49" s="5" t="s">
        <v>374</v>
      </c>
      <c r="D49" s="5" t="s">
        <v>67</v>
      </c>
      <c r="E49" s="7">
        <v>11500</v>
      </c>
      <c r="F49" s="8">
        <v>49.75</v>
      </c>
      <c r="G49" s="25">
        <f t="shared" si="1"/>
        <v>1.0200000000000001E-2</v>
      </c>
    </row>
    <row r="50" spans="1:7" ht="12.95" customHeight="1">
      <c r="A50" s="6"/>
      <c r="B50" s="24" t="s">
        <v>375</v>
      </c>
      <c r="C50" s="5" t="s">
        <v>376</v>
      </c>
      <c r="D50" s="5" t="s">
        <v>34</v>
      </c>
      <c r="E50" s="7">
        <v>2900</v>
      </c>
      <c r="F50" s="8">
        <v>49.72</v>
      </c>
      <c r="G50" s="25">
        <f t="shared" si="1"/>
        <v>1.0200000000000001E-2</v>
      </c>
    </row>
    <row r="51" spans="1:7" ht="12.95" customHeight="1">
      <c r="A51" s="6"/>
      <c r="B51" s="24" t="s">
        <v>271</v>
      </c>
      <c r="C51" s="5" t="s">
        <v>272</v>
      </c>
      <c r="D51" s="5" t="s">
        <v>34</v>
      </c>
      <c r="E51" s="7">
        <v>4930</v>
      </c>
      <c r="F51" s="8">
        <v>49.68</v>
      </c>
      <c r="G51" s="25">
        <f t="shared" si="1"/>
        <v>1.0200000000000001E-2</v>
      </c>
    </row>
    <row r="52" spans="1:7" ht="12.95" customHeight="1">
      <c r="A52" s="6"/>
      <c r="B52" s="24" t="s">
        <v>253</v>
      </c>
      <c r="C52" s="5" t="s">
        <v>254</v>
      </c>
      <c r="D52" s="5" t="s">
        <v>15</v>
      </c>
      <c r="E52" s="7">
        <v>11392</v>
      </c>
      <c r="F52" s="8">
        <v>49.13</v>
      </c>
      <c r="G52" s="25">
        <f t="shared" ref="G52:G59" si="2">ROUND(F52/$F$88,4)</f>
        <v>0.01</v>
      </c>
    </row>
    <row r="53" spans="1:7" ht="12.95" customHeight="1">
      <c r="A53" s="6"/>
      <c r="B53" s="24" t="s">
        <v>377</v>
      </c>
      <c r="C53" s="5" t="s">
        <v>378</v>
      </c>
      <c r="D53" s="5" t="s">
        <v>101</v>
      </c>
      <c r="E53" s="7">
        <v>28452</v>
      </c>
      <c r="F53" s="8">
        <v>46.41</v>
      </c>
      <c r="G53" s="25">
        <f t="shared" si="2"/>
        <v>9.4999999999999998E-3</v>
      </c>
    </row>
    <row r="54" spans="1:7" ht="12.95" customHeight="1">
      <c r="A54" s="6"/>
      <c r="B54" s="24" t="s">
        <v>379</v>
      </c>
      <c r="C54" s="5" t="s">
        <v>380</v>
      </c>
      <c r="D54" s="5" t="s">
        <v>30</v>
      </c>
      <c r="E54" s="7">
        <v>2070</v>
      </c>
      <c r="F54" s="8">
        <v>46</v>
      </c>
      <c r="G54" s="25">
        <f t="shared" si="2"/>
        <v>9.4000000000000004E-3</v>
      </c>
    </row>
    <row r="55" spans="1:7" ht="12.95" customHeight="1">
      <c r="A55" s="6"/>
      <c r="B55" s="24" t="s">
        <v>217</v>
      </c>
      <c r="C55" s="5" t="s">
        <v>218</v>
      </c>
      <c r="D55" s="5" t="s">
        <v>15</v>
      </c>
      <c r="E55" s="7">
        <v>16123</v>
      </c>
      <c r="F55" s="8">
        <v>45.31</v>
      </c>
      <c r="G55" s="25">
        <f t="shared" si="2"/>
        <v>9.2999999999999992E-3</v>
      </c>
    </row>
    <row r="56" spans="1:7" ht="12.95" customHeight="1">
      <c r="A56" s="6"/>
      <c r="B56" s="24" t="s">
        <v>172</v>
      </c>
      <c r="C56" s="5" t="s">
        <v>173</v>
      </c>
      <c r="D56" s="5" t="s">
        <v>51</v>
      </c>
      <c r="E56" s="7">
        <v>3318</v>
      </c>
      <c r="F56" s="8">
        <v>45.18</v>
      </c>
      <c r="G56" s="25">
        <f t="shared" si="2"/>
        <v>9.1999999999999998E-3</v>
      </c>
    </row>
    <row r="57" spans="1:7" ht="12.95" customHeight="1">
      <c r="A57" s="6"/>
      <c r="B57" s="24" t="s">
        <v>381</v>
      </c>
      <c r="C57" s="5" t="s">
        <v>382</v>
      </c>
      <c r="D57" s="5" t="s">
        <v>34</v>
      </c>
      <c r="E57" s="7">
        <v>4734</v>
      </c>
      <c r="F57" s="8">
        <v>44.22</v>
      </c>
      <c r="G57" s="25">
        <f t="shared" si="2"/>
        <v>8.9999999999999993E-3</v>
      </c>
    </row>
    <row r="58" spans="1:7" ht="12.95" customHeight="1">
      <c r="A58" s="6"/>
      <c r="B58" s="24" t="s">
        <v>146</v>
      </c>
      <c r="C58" s="5" t="s">
        <v>46</v>
      </c>
      <c r="D58" s="5" t="s">
        <v>47</v>
      </c>
      <c r="E58" s="7">
        <v>8845</v>
      </c>
      <c r="F58" s="8">
        <v>44.02</v>
      </c>
      <c r="G58" s="25">
        <f t="shared" si="2"/>
        <v>8.9999999999999993E-3</v>
      </c>
    </row>
    <row r="59" spans="1:7" ht="12.95" customHeight="1">
      <c r="A59" s="6"/>
      <c r="B59" s="24" t="s">
        <v>383</v>
      </c>
      <c r="C59" s="5" t="s">
        <v>384</v>
      </c>
      <c r="D59" s="5" t="s">
        <v>11</v>
      </c>
      <c r="E59" s="7">
        <v>65771</v>
      </c>
      <c r="F59" s="8">
        <v>43.47</v>
      </c>
      <c r="G59" s="25">
        <f t="shared" si="2"/>
        <v>8.8999999999999999E-3</v>
      </c>
    </row>
    <row r="60" spans="1:7" ht="12.95" customHeight="1">
      <c r="A60" s="6"/>
      <c r="B60" s="24" t="s">
        <v>385</v>
      </c>
      <c r="C60" s="5" t="s">
        <v>386</v>
      </c>
      <c r="D60" s="5" t="s">
        <v>101</v>
      </c>
      <c r="E60" s="7">
        <v>34664</v>
      </c>
      <c r="F60" s="8">
        <v>43.38</v>
      </c>
      <c r="G60" s="25">
        <f t="shared" ref="G60:G67" si="3">ROUND(F60/$F$88,4)</f>
        <v>8.8999999999999999E-3</v>
      </c>
    </row>
    <row r="61" spans="1:7" ht="12.95" customHeight="1">
      <c r="A61" s="6"/>
      <c r="B61" s="24" t="s">
        <v>136</v>
      </c>
      <c r="C61" s="5" t="s">
        <v>62</v>
      </c>
      <c r="D61" s="5" t="s">
        <v>51</v>
      </c>
      <c r="E61" s="7">
        <v>6200</v>
      </c>
      <c r="F61" s="8">
        <v>43.15</v>
      </c>
      <c r="G61" s="25">
        <f t="shared" si="3"/>
        <v>8.8000000000000005E-3</v>
      </c>
    </row>
    <row r="62" spans="1:7" ht="12.95" customHeight="1">
      <c r="A62" s="6"/>
      <c r="B62" s="24" t="s">
        <v>268</v>
      </c>
      <c r="C62" s="5" t="s">
        <v>269</v>
      </c>
      <c r="D62" s="5" t="s">
        <v>64</v>
      </c>
      <c r="E62" s="7">
        <v>4625</v>
      </c>
      <c r="F62" s="8">
        <v>42.48</v>
      </c>
      <c r="G62" s="25">
        <f t="shared" si="3"/>
        <v>8.6999999999999994E-3</v>
      </c>
    </row>
    <row r="63" spans="1:7" ht="12.95" customHeight="1">
      <c r="A63" s="6"/>
      <c r="B63" s="24" t="s">
        <v>186</v>
      </c>
      <c r="C63" s="5" t="s">
        <v>169</v>
      </c>
      <c r="D63" s="5" t="s">
        <v>15</v>
      </c>
      <c r="E63" s="7">
        <v>21104</v>
      </c>
      <c r="F63" s="8">
        <v>42.39</v>
      </c>
      <c r="G63" s="25">
        <f t="shared" si="3"/>
        <v>8.6999999999999994E-3</v>
      </c>
    </row>
    <row r="64" spans="1:7" ht="12.95" customHeight="1">
      <c r="A64" s="6"/>
      <c r="B64" s="24" t="s">
        <v>160</v>
      </c>
      <c r="C64" s="5" t="s">
        <v>100</v>
      </c>
      <c r="D64" s="5" t="s">
        <v>101</v>
      </c>
      <c r="E64" s="7">
        <v>5853</v>
      </c>
      <c r="F64" s="8">
        <v>41.18</v>
      </c>
      <c r="G64" s="25">
        <f t="shared" si="3"/>
        <v>8.3999999999999995E-3</v>
      </c>
    </row>
    <row r="65" spans="1:7" ht="12.95" customHeight="1">
      <c r="A65" s="6"/>
      <c r="B65" s="24" t="s">
        <v>346</v>
      </c>
      <c r="C65" s="5" t="s">
        <v>347</v>
      </c>
      <c r="D65" s="5" t="s">
        <v>15</v>
      </c>
      <c r="E65" s="7">
        <v>99991</v>
      </c>
      <c r="F65" s="8">
        <v>40.35</v>
      </c>
      <c r="G65" s="25">
        <f t="shared" si="3"/>
        <v>8.2000000000000007E-3</v>
      </c>
    </row>
    <row r="66" spans="1:7" ht="12.95" customHeight="1">
      <c r="A66" s="6"/>
      <c r="B66" s="24" t="s">
        <v>148</v>
      </c>
      <c r="C66" s="5" t="s">
        <v>40</v>
      </c>
      <c r="D66" s="5" t="s">
        <v>41</v>
      </c>
      <c r="E66" s="7">
        <v>20742</v>
      </c>
      <c r="F66" s="8">
        <v>39.64</v>
      </c>
      <c r="G66" s="25">
        <f t="shared" si="3"/>
        <v>8.0999999999999996E-3</v>
      </c>
    </row>
    <row r="67" spans="1:7" ht="12.95" customHeight="1">
      <c r="A67" s="6"/>
      <c r="B67" s="24" t="s">
        <v>387</v>
      </c>
      <c r="C67" s="5" t="s">
        <v>388</v>
      </c>
      <c r="D67" s="5" t="s">
        <v>15</v>
      </c>
      <c r="E67" s="7">
        <v>27309</v>
      </c>
      <c r="F67" s="8">
        <v>38.06</v>
      </c>
      <c r="G67" s="25">
        <f t="shared" si="3"/>
        <v>7.7999999999999996E-3</v>
      </c>
    </row>
    <row r="68" spans="1:7" ht="12.95" customHeight="1">
      <c r="A68" s="6"/>
      <c r="B68" s="24" t="s">
        <v>348</v>
      </c>
      <c r="C68" s="5" t="s">
        <v>349</v>
      </c>
      <c r="D68" s="5" t="s">
        <v>51</v>
      </c>
      <c r="E68" s="7">
        <v>7568</v>
      </c>
      <c r="F68" s="8">
        <v>37.6</v>
      </c>
      <c r="G68" s="25">
        <f t="shared" ref="G68:G82" si="4">ROUND(F68/$F$88,4)</f>
        <v>7.7000000000000002E-3</v>
      </c>
    </row>
    <row r="69" spans="1:7" ht="12.95" customHeight="1">
      <c r="A69" s="6"/>
      <c r="B69" s="24" t="s">
        <v>329</v>
      </c>
      <c r="C69" s="5" t="s">
        <v>330</v>
      </c>
      <c r="D69" s="5" t="s">
        <v>101</v>
      </c>
      <c r="E69" s="7">
        <v>7457</v>
      </c>
      <c r="F69" s="8">
        <v>37.49</v>
      </c>
      <c r="G69" s="25">
        <f t="shared" si="4"/>
        <v>7.7000000000000002E-3</v>
      </c>
    </row>
    <row r="70" spans="1:7" ht="12.95" customHeight="1">
      <c r="A70" s="6"/>
      <c r="B70" s="24" t="s">
        <v>389</v>
      </c>
      <c r="C70" s="5" t="s">
        <v>390</v>
      </c>
      <c r="D70" s="5" t="s">
        <v>163</v>
      </c>
      <c r="E70" s="7">
        <v>15285</v>
      </c>
      <c r="F70" s="8">
        <v>37.14</v>
      </c>
      <c r="G70" s="25">
        <f t="shared" si="4"/>
        <v>7.6E-3</v>
      </c>
    </row>
    <row r="71" spans="1:7" ht="12.95" customHeight="1">
      <c r="A71" s="6"/>
      <c r="B71" s="24" t="s">
        <v>352</v>
      </c>
      <c r="C71" s="5" t="s">
        <v>353</v>
      </c>
      <c r="D71" s="5" t="s">
        <v>34</v>
      </c>
      <c r="E71" s="7">
        <v>3725</v>
      </c>
      <c r="F71" s="8">
        <v>36.729999999999997</v>
      </c>
      <c r="G71" s="25">
        <f t="shared" si="4"/>
        <v>7.4999999999999997E-3</v>
      </c>
    </row>
    <row r="72" spans="1:7" ht="12.95" customHeight="1">
      <c r="A72" s="6"/>
      <c r="B72" s="24" t="s">
        <v>300</v>
      </c>
      <c r="C72" s="5" t="s">
        <v>301</v>
      </c>
      <c r="D72" s="5" t="s">
        <v>19</v>
      </c>
      <c r="E72" s="7">
        <v>19352</v>
      </c>
      <c r="F72" s="8">
        <v>35.83</v>
      </c>
      <c r="G72" s="25">
        <f t="shared" si="4"/>
        <v>7.3000000000000001E-3</v>
      </c>
    </row>
    <row r="73" spans="1:7" ht="12.95" customHeight="1">
      <c r="A73" s="6"/>
      <c r="B73" s="24" t="s">
        <v>264</v>
      </c>
      <c r="C73" s="5" t="s">
        <v>265</v>
      </c>
      <c r="D73" s="5" t="s">
        <v>15</v>
      </c>
      <c r="E73" s="7">
        <v>7080</v>
      </c>
      <c r="F73" s="8">
        <v>34.9</v>
      </c>
      <c r="G73" s="25">
        <f t="shared" si="4"/>
        <v>7.1000000000000004E-3</v>
      </c>
    </row>
    <row r="74" spans="1:7" ht="12.95" customHeight="1">
      <c r="A74" s="6"/>
      <c r="B74" s="24" t="s">
        <v>304</v>
      </c>
      <c r="C74" s="5" t="s">
        <v>305</v>
      </c>
      <c r="D74" s="5" t="s">
        <v>64</v>
      </c>
      <c r="E74" s="7">
        <v>2077</v>
      </c>
      <c r="F74" s="8">
        <v>34.76</v>
      </c>
      <c r="G74" s="25">
        <f t="shared" si="4"/>
        <v>7.1000000000000004E-3</v>
      </c>
    </row>
    <row r="75" spans="1:7" ht="12.95" customHeight="1">
      <c r="A75" s="6"/>
      <c r="B75" s="24" t="s">
        <v>231</v>
      </c>
      <c r="C75" s="5" t="s">
        <v>232</v>
      </c>
      <c r="D75" s="5" t="s">
        <v>19</v>
      </c>
      <c r="E75" s="7">
        <v>27493</v>
      </c>
      <c r="F75" s="8">
        <v>29.87</v>
      </c>
      <c r="G75" s="25">
        <f t="shared" si="4"/>
        <v>6.1000000000000004E-3</v>
      </c>
    </row>
    <row r="76" spans="1:7" ht="12.95" customHeight="1">
      <c r="A76" s="6"/>
      <c r="B76" s="24" t="s">
        <v>338</v>
      </c>
      <c r="C76" s="5" t="s">
        <v>322</v>
      </c>
      <c r="D76" s="5" t="s">
        <v>15</v>
      </c>
      <c r="E76" s="7">
        <v>16703</v>
      </c>
      <c r="F76" s="8">
        <v>29.76</v>
      </c>
      <c r="G76" s="25">
        <f t="shared" si="4"/>
        <v>6.1000000000000004E-3</v>
      </c>
    </row>
    <row r="77" spans="1:7" ht="12.95" customHeight="1">
      <c r="A77" s="6"/>
      <c r="B77" s="24" t="s">
        <v>179</v>
      </c>
      <c r="C77" s="5" t="s">
        <v>180</v>
      </c>
      <c r="D77" s="5" t="s">
        <v>15</v>
      </c>
      <c r="E77" s="7">
        <v>501</v>
      </c>
      <c r="F77" s="8">
        <v>25.17</v>
      </c>
      <c r="G77" s="25">
        <f t="shared" si="4"/>
        <v>5.1000000000000004E-3</v>
      </c>
    </row>
    <row r="78" spans="1:7" ht="12.95" customHeight="1">
      <c r="A78" s="6"/>
      <c r="B78" s="24" t="s">
        <v>215</v>
      </c>
      <c r="C78" s="5" t="s">
        <v>216</v>
      </c>
      <c r="D78" s="5" t="s">
        <v>391</v>
      </c>
      <c r="E78" s="7">
        <v>21910</v>
      </c>
      <c r="F78" s="8">
        <v>24.78</v>
      </c>
      <c r="G78" s="25">
        <f t="shared" si="4"/>
        <v>5.1000000000000004E-3</v>
      </c>
    </row>
    <row r="79" spans="1:7" ht="12.95" customHeight="1">
      <c r="A79" s="6"/>
      <c r="B79" s="24" t="s">
        <v>213</v>
      </c>
      <c r="C79" s="5" t="s">
        <v>214</v>
      </c>
      <c r="D79" s="5" t="s">
        <v>34</v>
      </c>
      <c r="E79" s="7">
        <v>1714</v>
      </c>
      <c r="F79" s="8">
        <v>23.7</v>
      </c>
      <c r="G79" s="25">
        <f t="shared" si="4"/>
        <v>4.7999999999999996E-3</v>
      </c>
    </row>
    <row r="80" spans="1:7" ht="12.95" customHeight="1">
      <c r="A80" s="6"/>
      <c r="B80" s="24" t="s">
        <v>354</v>
      </c>
      <c r="C80" s="5" t="s">
        <v>355</v>
      </c>
      <c r="D80" s="5" t="s">
        <v>343</v>
      </c>
      <c r="E80" s="7">
        <v>4319</v>
      </c>
      <c r="F80" s="8">
        <v>22.8</v>
      </c>
      <c r="G80" s="25">
        <f t="shared" si="4"/>
        <v>4.7000000000000002E-3</v>
      </c>
    </row>
    <row r="81" spans="1:7" ht="12.95" customHeight="1">
      <c r="A81" s="6"/>
      <c r="B81" s="24" t="s">
        <v>262</v>
      </c>
      <c r="C81" s="5" t="s">
        <v>263</v>
      </c>
      <c r="D81" s="5" t="s">
        <v>11</v>
      </c>
      <c r="E81" s="7">
        <v>16469</v>
      </c>
      <c r="F81" s="8">
        <v>20.83</v>
      </c>
      <c r="G81" s="25">
        <f t="shared" si="4"/>
        <v>4.3E-3</v>
      </c>
    </row>
    <row r="82" spans="1:7" ht="12.95" customHeight="1">
      <c r="A82" s="6"/>
      <c r="B82" s="24" t="s">
        <v>392</v>
      </c>
      <c r="C82" s="5" t="s">
        <v>393</v>
      </c>
      <c r="D82" s="5" t="s">
        <v>11</v>
      </c>
      <c r="E82" s="7">
        <v>4578</v>
      </c>
      <c r="F82" s="8">
        <v>2.06</v>
      </c>
      <c r="G82" s="25">
        <f t="shared" si="4"/>
        <v>4.0000000000000002E-4</v>
      </c>
    </row>
    <row r="83" spans="1:7" ht="12.95" customHeight="1">
      <c r="A83" s="1"/>
      <c r="B83" s="34" t="s">
        <v>53</v>
      </c>
      <c r="C83" s="33" t="s">
        <v>1</v>
      </c>
      <c r="D83" s="33" t="s">
        <v>1</v>
      </c>
      <c r="E83" s="33" t="s">
        <v>1</v>
      </c>
      <c r="F83" s="9">
        <f>SUM(F7:F82)</f>
        <v>4757.7400000000016</v>
      </c>
      <c r="G83" s="26">
        <f>SUM(G7:G82)</f>
        <v>0.9730000000000002</v>
      </c>
    </row>
    <row r="84" spans="1:7" ht="12.95" customHeight="1">
      <c r="A84" s="1"/>
      <c r="B84" s="27" t="s">
        <v>54</v>
      </c>
      <c r="C84" s="12" t="s">
        <v>1</v>
      </c>
      <c r="D84" s="12" t="s">
        <v>1</v>
      </c>
      <c r="E84" s="12" t="s">
        <v>1</v>
      </c>
      <c r="F84" s="11" t="s">
        <v>55</v>
      </c>
      <c r="G84" s="28" t="s">
        <v>55</v>
      </c>
    </row>
    <row r="85" spans="1:7" ht="12.95" customHeight="1">
      <c r="A85" s="1"/>
      <c r="B85" s="27" t="s">
        <v>53</v>
      </c>
      <c r="C85" s="12" t="s">
        <v>1</v>
      </c>
      <c r="D85" s="12" t="s">
        <v>1</v>
      </c>
      <c r="E85" s="12" t="s">
        <v>1</v>
      </c>
      <c r="F85" s="11" t="s">
        <v>55</v>
      </c>
      <c r="G85" s="28" t="s">
        <v>55</v>
      </c>
    </row>
    <row r="86" spans="1:7" ht="12.95" customHeight="1">
      <c r="A86" s="1"/>
      <c r="B86" s="27" t="s">
        <v>56</v>
      </c>
      <c r="C86" s="12" t="s">
        <v>1</v>
      </c>
      <c r="D86" s="10" t="s">
        <v>1</v>
      </c>
      <c r="E86" s="12" t="s">
        <v>1</v>
      </c>
      <c r="F86" s="9">
        <f>+F83</f>
        <v>4757.7400000000016</v>
      </c>
      <c r="G86" s="26">
        <f>+G83</f>
        <v>0.9730000000000002</v>
      </c>
    </row>
    <row r="87" spans="1:7" ht="12.95" customHeight="1">
      <c r="A87" s="1"/>
      <c r="B87" s="27" t="s">
        <v>57</v>
      </c>
      <c r="C87" s="12" t="s">
        <v>1</v>
      </c>
      <c r="D87" s="10" t="s">
        <v>1</v>
      </c>
      <c r="E87" s="12" t="s">
        <v>1</v>
      </c>
      <c r="F87" s="13">
        <f>+F88-F86</f>
        <v>133.47999999999865</v>
      </c>
      <c r="G87" s="26">
        <f>+G88-G86</f>
        <v>2.6999999999999802E-2</v>
      </c>
    </row>
    <row r="88" spans="1:7" ht="12.95" customHeight="1" thickBot="1">
      <c r="A88" s="1"/>
      <c r="B88" s="29" t="s">
        <v>58</v>
      </c>
      <c r="C88" s="30" t="s">
        <v>1</v>
      </c>
      <c r="D88" s="30" t="s">
        <v>1</v>
      </c>
      <c r="E88" s="30" t="s">
        <v>1</v>
      </c>
      <c r="F88" s="31">
        <v>4891.22</v>
      </c>
      <c r="G88" s="32">
        <v>1</v>
      </c>
    </row>
    <row r="89" spans="1:7">
      <c r="A89" s="1"/>
      <c r="B89" s="2"/>
      <c r="C89" s="1"/>
      <c r="D89" s="1"/>
      <c r="E89" s="1"/>
      <c r="F89" s="1"/>
      <c r="G89" s="1"/>
    </row>
    <row r="90" spans="1:7">
      <c r="B90" s="35"/>
    </row>
    <row r="91" spans="1:7">
      <c r="B91" s="35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75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109</v>
      </c>
      <c r="C7" s="5" t="s">
        <v>16</v>
      </c>
      <c r="D7" s="5" t="s">
        <v>17</v>
      </c>
      <c r="E7" s="7">
        <v>40624</v>
      </c>
      <c r="F7" s="8">
        <v>382.19</v>
      </c>
      <c r="G7" s="25">
        <f t="shared" ref="G7:G50" si="0">+ROUND(F7/$F$84,4)</f>
        <v>7.0699999999999999E-2</v>
      </c>
      <c r="I7" s="14"/>
    </row>
    <row r="8" spans="1:9" ht="12.95" customHeight="1">
      <c r="A8" s="6"/>
      <c r="B8" s="24" t="s">
        <v>112</v>
      </c>
      <c r="C8" s="5" t="s">
        <v>10</v>
      </c>
      <c r="D8" s="5" t="s">
        <v>11</v>
      </c>
      <c r="E8" s="7">
        <v>18549</v>
      </c>
      <c r="F8" s="8">
        <v>335.51</v>
      </c>
      <c r="G8" s="25">
        <f t="shared" si="0"/>
        <v>6.2E-2</v>
      </c>
      <c r="I8" s="14"/>
    </row>
    <row r="9" spans="1:9" ht="12.95" customHeight="1">
      <c r="A9" s="6"/>
      <c r="B9" s="24" t="s">
        <v>108</v>
      </c>
      <c r="C9" s="5" t="s">
        <v>14</v>
      </c>
      <c r="D9" s="5" t="s">
        <v>15</v>
      </c>
      <c r="E9" s="7">
        <v>17962</v>
      </c>
      <c r="F9" s="8">
        <v>306.67</v>
      </c>
      <c r="G9" s="25">
        <f t="shared" si="0"/>
        <v>5.67E-2</v>
      </c>
      <c r="I9" s="14"/>
    </row>
    <row r="10" spans="1:9" ht="12.95" customHeight="1">
      <c r="A10" s="6"/>
      <c r="B10" s="24" t="s">
        <v>114</v>
      </c>
      <c r="C10" s="5" t="s">
        <v>20</v>
      </c>
      <c r="D10" s="5" t="s">
        <v>11</v>
      </c>
      <c r="E10" s="7">
        <v>67363</v>
      </c>
      <c r="F10" s="8">
        <v>202.06</v>
      </c>
      <c r="G10" s="25">
        <f t="shared" si="0"/>
        <v>3.7400000000000003E-2</v>
      </c>
      <c r="I10" s="14"/>
    </row>
    <row r="11" spans="1:9" ht="12.95" customHeight="1">
      <c r="A11" s="6"/>
      <c r="B11" s="24" t="s">
        <v>125</v>
      </c>
      <c r="C11" s="5" t="s">
        <v>29</v>
      </c>
      <c r="D11" s="5" t="s">
        <v>30</v>
      </c>
      <c r="E11" s="7">
        <v>2313</v>
      </c>
      <c r="F11" s="8">
        <v>190.06</v>
      </c>
      <c r="G11" s="25">
        <f t="shared" si="0"/>
        <v>3.5099999999999999E-2</v>
      </c>
      <c r="I11" s="14"/>
    </row>
    <row r="12" spans="1:9" ht="12.95" customHeight="1">
      <c r="A12" s="6"/>
      <c r="B12" s="24" t="s">
        <v>111</v>
      </c>
      <c r="C12" s="5" t="s">
        <v>18</v>
      </c>
      <c r="D12" s="5" t="s">
        <v>19</v>
      </c>
      <c r="E12" s="7">
        <v>14788</v>
      </c>
      <c r="F12" s="8">
        <v>180.5</v>
      </c>
      <c r="G12" s="25">
        <f t="shared" si="0"/>
        <v>3.3399999999999999E-2</v>
      </c>
      <c r="I12" s="14"/>
    </row>
    <row r="13" spans="1:9" ht="12.95" customHeight="1">
      <c r="A13" s="6"/>
      <c r="B13" s="24" t="s">
        <v>204</v>
      </c>
      <c r="C13" s="5" t="s">
        <v>205</v>
      </c>
      <c r="D13" s="5" t="s">
        <v>96</v>
      </c>
      <c r="E13" s="7">
        <v>14307</v>
      </c>
      <c r="F13" s="8">
        <v>145.66999999999999</v>
      </c>
      <c r="G13" s="25">
        <f t="shared" si="0"/>
        <v>2.69E-2</v>
      </c>
      <c r="I13" s="14"/>
    </row>
    <row r="14" spans="1:9" ht="12.95" customHeight="1">
      <c r="A14" s="6"/>
      <c r="B14" s="24" t="s">
        <v>115</v>
      </c>
      <c r="C14" s="5" t="s">
        <v>44</v>
      </c>
      <c r="D14" s="5" t="s">
        <v>38</v>
      </c>
      <c r="E14" s="7">
        <v>53787</v>
      </c>
      <c r="F14" s="8">
        <v>143.13</v>
      </c>
      <c r="G14" s="25">
        <f t="shared" si="0"/>
        <v>2.6499999999999999E-2</v>
      </c>
      <c r="I14" s="14"/>
    </row>
    <row r="15" spans="1:9" ht="12.95" customHeight="1">
      <c r="A15" s="6"/>
      <c r="B15" s="24" t="s">
        <v>138</v>
      </c>
      <c r="C15" s="5" t="s">
        <v>65</v>
      </c>
      <c r="D15" s="5" t="s">
        <v>38</v>
      </c>
      <c r="E15" s="7">
        <v>2952</v>
      </c>
      <c r="F15" s="8">
        <v>137.25</v>
      </c>
      <c r="G15" s="25">
        <f t="shared" si="0"/>
        <v>2.5399999999999999E-2</v>
      </c>
      <c r="I15" s="14"/>
    </row>
    <row r="16" spans="1:9" ht="12.95" customHeight="1">
      <c r="A16" s="6"/>
      <c r="B16" s="24" t="s">
        <v>246</v>
      </c>
      <c r="C16" s="5" t="s">
        <v>247</v>
      </c>
      <c r="D16" s="5" t="s">
        <v>105</v>
      </c>
      <c r="E16" s="7">
        <v>31751</v>
      </c>
      <c r="F16" s="8">
        <v>105.38</v>
      </c>
      <c r="G16" s="25">
        <f t="shared" si="0"/>
        <v>1.95E-2</v>
      </c>
      <c r="I16" s="14"/>
    </row>
    <row r="17" spans="1:9" ht="12.95" customHeight="1">
      <c r="A17" s="6"/>
      <c r="B17" s="24" t="s">
        <v>143</v>
      </c>
      <c r="C17" s="5" t="s">
        <v>76</v>
      </c>
      <c r="D17" s="5" t="s">
        <v>67</v>
      </c>
      <c r="E17" s="7">
        <v>2198</v>
      </c>
      <c r="F17" s="8">
        <v>96.74</v>
      </c>
      <c r="G17" s="25">
        <f t="shared" si="0"/>
        <v>1.7899999999999999E-2</v>
      </c>
      <c r="I17" s="14"/>
    </row>
    <row r="18" spans="1:9" ht="12.95" customHeight="1">
      <c r="A18" s="6"/>
      <c r="B18" s="24" t="s">
        <v>339</v>
      </c>
      <c r="C18" s="5" t="s">
        <v>340</v>
      </c>
      <c r="D18" s="5" t="s">
        <v>17</v>
      </c>
      <c r="E18" s="7">
        <v>21203</v>
      </c>
      <c r="F18" s="8">
        <v>94.85</v>
      </c>
      <c r="G18" s="25">
        <f t="shared" si="0"/>
        <v>1.7500000000000002E-2</v>
      </c>
      <c r="I18" s="14"/>
    </row>
    <row r="19" spans="1:9" ht="12.95" customHeight="1">
      <c r="A19" s="6"/>
      <c r="B19" s="24" t="s">
        <v>127</v>
      </c>
      <c r="C19" s="5" t="s">
        <v>25</v>
      </c>
      <c r="D19" s="5" t="s">
        <v>26</v>
      </c>
      <c r="E19" s="7">
        <v>3130</v>
      </c>
      <c r="F19" s="8">
        <v>85.78</v>
      </c>
      <c r="G19" s="25">
        <f t="shared" si="0"/>
        <v>1.5900000000000001E-2</v>
      </c>
      <c r="I19" s="14"/>
    </row>
    <row r="20" spans="1:9" ht="12.95" customHeight="1">
      <c r="A20" s="6"/>
      <c r="B20" s="24" t="s">
        <v>275</v>
      </c>
      <c r="C20" s="5" t="s">
        <v>276</v>
      </c>
      <c r="D20" s="5" t="s">
        <v>38</v>
      </c>
      <c r="E20" s="7">
        <v>25106</v>
      </c>
      <c r="F20" s="8">
        <v>83.63</v>
      </c>
      <c r="G20" s="25">
        <f t="shared" si="0"/>
        <v>1.55E-2</v>
      </c>
      <c r="I20" s="14"/>
    </row>
    <row r="21" spans="1:9" ht="12.95" customHeight="1">
      <c r="A21" s="6"/>
      <c r="B21" s="24" t="s">
        <v>367</v>
      </c>
      <c r="C21" s="5" t="s">
        <v>368</v>
      </c>
      <c r="D21" s="5" t="s">
        <v>11</v>
      </c>
      <c r="E21" s="7">
        <v>26446</v>
      </c>
      <c r="F21" s="8">
        <v>83.32</v>
      </c>
      <c r="G21" s="25">
        <f t="shared" si="0"/>
        <v>1.54E-2</v>
      </c>
      <c r="I21" s="14"/>
    </row>
    <row r="22" spans="1:9" ht="12.95" customHeight="1">
      <c r="A22" s="6"/>
      <c r="B22" s="24" t="s">
        <v>202</v>
      </c>
      <c r="C22" s="5" t="s">
        <v>203</v>
      </c>
      <c r="D22" s="5" t="s">
        <v>64</v>
      </c>
      <c r="E22" s="7">
        <v>125</v>
      </c>
      <c r="F22" s="8">
        <v>82.91</v>
      </c>
      <c r="G22" s="25">
        <f t="shared" si="0"/>
        <v>1.5299999999999999E-2</v>
      </c>
      <c r="I22" s="14"/>
    </row>
    <row r="23" spans="1:9" ht="12.95" customHeight="1">
      <c r="A23" s="6"/>
      <c r="B23" s="24" t="s">
        <v>166</v>
      </c>
      <c r="C23" s="5" t="s">
        <v>206</v>
      </c>
      <c r="D23" s="5" t="s">
        <v>101</v>
      </c>
      <c r="E23" s="7">
        <v>30103</v>
      </c>
      <c r="F23" s="8">
        <v>77.62</v>
      </c>
      <c r="G23" s="25">
        <f t="shared" si="0"/>
        <v>1.44E-2</v>
      </c>
      <c r="I23" s="14"/>
    </row>
    <row r="24" spans="1:9" ht="12.95" customHeight="1">
      <c r="A24" s="6"/>
      <c r="B24" s="24" t="s">
        <v>135</v>
      </c>
      <c r="C24" s="5" t="s">
        <v>63</v>
      </c>
      <c r="D24" s="5" t="s">
        <v>64</v>
      </c>
      <c r="E24" s="7">
        <v>20588</v>
      </c>
      <c r="F24" s="8">
        <v>75.040000000000006</v>
      </c>
      <c r="G24" s="25">
        <f t="shared" si="0"/>
        <v>1.3899999999999999E-2</v>
      </c>
      <c r="I24" s="14"/>
    </row>
    <row r="25" spans="1:9" ht="12.95" customHeight="1">
      <c r="A25" s="6"/>
      <c r="B25" s="24" t="s">
        <v>157</v>
      </c>
      <c r="C25" s="5" t="s">
        <v>106</v>
      </c>
      <c r="D25" s="5" t="s">
        <v>105</v>
      </c>
      <c r="E25" s="7">
        <v>27972</v>
      </c>
      <c r="F25" s="8">
        <v>74.78</v>
      </c>
      <c r="G25" s="25">
        <f t="shared" si="0"/>
        <v>1.38E-2</v>
      </c>
      <c r="I25" s="14"/>
    </row>
    <row r="26" spans="1:9" ht="12.95" customHeight="1">
      <c r="A26" s="6"/>
      <c r="B26" s="24" t="s">
        <v>260</v>
      </c>
      <c r="C26" s="5" t="s">
        <v>261</v>
      </c>
      <c r="D26" s="5" t="s">
        <v>30</v>
      </c>
      <c r="E26" s="7">
        <v>55688</v>
      </c>
      <c r="F26" s="8">
        <v>72.900000000000006</v>
      </c>
      <c r="G26" s="25">
        <f t="shared" si="0"/>
        <v>1.35E-2</v>
      </c>
      <c r="I26" s="14"/>
    </row>
    <row r="27" spans="1:9" ht="12.95" customHeight="1">
      <c r="A27" s="6"/>
      <c r="B27" s="24" t="s">
        <v>122</v>
      </c>
      <c r="C27" s="5" t="s">
        <v>39</v>
      </c>
      <c r="D27" s="5" t="s">
        <v>23</v>
      </c>
      <c r="E27" s="7">
        <v>5257</v>
      </c>
      <c r="F27" s="8">
        <v>72.63</v>
      </c>
      <c r="G27" s="25">
        <f t="shared" si="0"/>
        <v>1.34E-2</v>
      </c>
      <c r="I27" s="14"/>
    </row>
    <row r="28" spans="1:9" ht="12.95" customHeight="1">
      <c r="A28" s="6"/>
      <c r="B28" s="24" t="s">
        <v>302</v>
      </c>
      <c r="C28" s="5" t="s">
        <v>303</v>
      </c>
      <c r="D28" s="5" t="s">
        <v>105</v>
      </c>
      <c r="E28" s="7">
        <v>75000</v>
      </c>
      <c r="F28" s="8">
        <v>71.930000000000007</v>
      </c>
      <c r="G28" s="25">
        <f t="shared" si="0"/>
        <v>1.3299999999999999E-2</v>
      </c>
      <c r="I28" s="14"/>
    </row>
    <row r="29" spans="1:9" ht="12.95" customHeight="1">
      <c r="A29" s="6"/>
      <c r="B29" s="24" t="s">
        <v>151</v>
      </c>
      <c r="C29" s="5" t="s">
        <v>103</v>
      </c>
      <c r="D29" s="5" t="s">
        <v>67</v>
      </c>
      <c r="E29" s="7">
        <v>3951</v>
      </c>
      <c r="F29" s="8">
        <v>71.34</v>
      </c>
      <c r="G29" s="25">
        <f t="shared" si="0"/>
        <v>1.32E-2</v>
      </c>
      <c r="I29" s="14"/>
    </row>
    <row r="30" spans="1:9" ht="12.95" customHeight="1">
      <c r="A30" s="6"/>
      <c r="B30" s="24" t="s">
        <v>147</v>
      </c>
      <c r="C30" s="5" t="s">
        <v>86</v>
      </c>
      <c r="D30" s="5" t="s">
        <v>38</v>
      </c>
      <c r="E30" s="7">
        <v>5500</v>
      </c>
      <c r="F30" s="8">
        <v>68.03</v>
      </c>
      <c r="G30" s="25">
        <f t="shared" si="0"/>
        <v>1.26E-2</v>
      </c>
      <c r="I30" s="14"/>
    </row>
    <row r="31" spans="1:9" ht="12.95" customHeight="1">
      <c r="A31" s="6"/>
      <c r="B31" s="24" t="s">
        <v>350</v>
      </c>
      <c r="C31" s="5" t="s">
        <v>351</v>
      </c>
      <c r="D31" s="5" t="s">
        <v>343</v>
      </c>
      <c r="E31" s="7">
        <v>13080</v>
      </c>
      <c r="F31" s="8">
        <v>67.89</v>
      </c>
      <c r="G31" s="25">
        <f t="shared" si="0"/>
        <v>1.26E-2</v>
      </c>
      <c r="I31" s="14"/>
    </row>
    <row r="32" spans="1:9" ht="12.95" customHeight="1">
      <c r="A32" s="6"/>
      <c r="B32" s="24" t="s">
        <v>165</v>
      </c>
      <c r="C32" s="5" t="s">
        <v>88</v>
      </c>
      <c r="D32" s="5" t="s">
        <v>71</v>
      </c>
      <c r="E32" s="7">
        <v>25063</v>
      </c>
      <c r="F32" s="8">
        <v>65.13</v>
      </c>
      <c r="G32" s="25">
        <f t="shared" si="0"/>
        <v>1.2E-2</v>
      </c>
      <c r="I32" s="14"/>
    </row>
    <row r="33" spans="1:9" ht="12.95" customHeight="1">
      <c r="A33" s="6"/>
      <c r="B33" s="24" t="s">
        <v>139</v>
      </c>
      <c r="C33" s="5" t="s">
        <v>69</v>
      </c>
      <c r="D33" s="5" t="s">
        <v>67</v>
      </c>
      <c r="E33" s="7">
        <v>8734</v>
      </c>
      <c r="F33" s="8">
        <v>62.89</v>
      </c>
      <c r="G33" s="25">
        <f t="shared" si="0"/>
        <v>1.1599999999999999E-2</v>
      </c>
      <c r="I33" s="14"/>
    </row>
    <row r="34" spans="1:9" ht="12.95" customHeight="1">
      <c r="A34" s="6"/>
      <c r="B34" s="24" t="s">
        <v>356</v>
      </c>
      <c r="C34" s="5" t="s">
        <v>357</v>
      </c>
      <c r="D34" s="5" t="s">
        <v>23</v>
      </c>
      <c r="E34" s="7">
        <v>17568</v>
      </c>
      <c r="F34" s="8">
        <v>62.81</v>
      </c>
      <c r="G34" s="25">
        <f t="shared" si="0"/>
        <v>1.1599999999999999E-2</v>
      </c>
      <c r="I34" s="14"/>
    </row>
    <row r="35" spans="1:9" ht="12.95" customHeight="1">
      <c r="A35" s="6"/>
      <c r="B35" s="24" t="s">
        <v>183</v>
      </c>
      <c r="C35" s="5" t="s">
        <v>184</v>
      </c>
      <c r="D35" s="5" t="s">
        <v>15</v>
      </c>
      <c r="E35" s="7">
        <v>35574</v>
      </c>
      <c r="F35" s="8">
        <v>61.63</v>
      </c>
      <c r="G35" s="25">
        <f t="shared" si="0"/>
        <v>1.14E-2</v>
      </c>
      <c r="I35" s="14"/>
    </row>
    <row r="36" spans="1:9" ht="12.95" customHeight="1">
      <c r="A36" s="6"/>
      <c r="B36" s="24" t="s">
        <v>225</v>
      </c>
      <c r="C36" s="5" t="s">
        <v>226</v>
      </c>
      <c r="D36" s="5" t="s">
        <v>163</v>
      </c>
      <c r="E36" s="7">
        <v>8942</v>
      </c>
      <c r="F36" s="8">
        <v>60.64</v>
      </c>
      <c r="G36" s="25">
        <f t="shared" si="0"/>
        <v>1.12E-2</v>
      </c>
      <c r="I36" s="14"/>
    </row>
    <row r="37" spans="1:9" ht="12.95" customHeight="1">
      <c r="A37" s="6"/>
      <c r="B37" s="24" t="s">
        <v>266</v>
      </c>
      <c r="C37" s="5" t="s">
        <v>267</v>
      </c>
      <c r="D37" s="5" t="s">
        <v>15</v>
      </c>
      <c r="E37" s="7">
        <v>3384</v>
      </c>
      <c r="F37" s="8">
        <v>59.38</v>
      </c>
      <c r="G37" s="25">
        <f t="shared" si="0"/>
        <v>1.0999999999999999E-2</v>
      </c>
      <c r="I37" s="14"/>
    </row>
    <row r="38" spans="1:9" ht="12.95" customHeight="1">
      <c r="A38" s="6"/>
      <c r="B38" s="24" t="s">
        <v>341</v>
      </c>
      <c r="C38" s="5" t="s">
        <v>342</v>
      </c>
      <c r="D38" s="5" t="s">
        <v>343</v>
      </c>
      <c r="E38" s="7">
        <v>19669</v>
      </c>
      <c r="F38" s="8">
        <v>58.27</v>
      </c>
      <c r="G38" s="25">
        <f t="shared" si="0"/>
        <v>1.0800000000000001E-2</v>
      </c>
      <c r="I38" s="14"/>
    </row>
    <row r="39" spans="1:9" ht="12.95" customHeight="1">
      <c r="A39" s="6"/>
      <c r="B39" s="24" t="s">
        <v>383</v>
      </c>
      <c r="C39" s="5" t="s">
        <v>384</v>
      </c>
      <c r="D39" s="5" t="s">
        <v>11</v>
      </c>
      <c r="E39" s="7">
        <v>86068</v>
      </c>
      <c r="F39" s="8">
        <v>56.89</v>
      </c>
      <c r="G39" s="25">
        <f t="shared" si="0"/>
        <v>1.0500000000000001E-2</v>
      </c>
      <c r="I39" s="14"/>
    </row>
    <row r="40" spans="1:9" ht="12.95" customHeight="1">
      <c r="A40" s="6"/>
      <c r="B40" s="24" t="s">
        <v>327</v>
      </c>
      <c r="C40" s="5" t="s">
        <v>328</v>
      </c>
      <c r="D40" s="5" t="s">
        <v>245</v>
      </c>
      <c r="E40" s="7">
        <v>6989</v>
      </c>
      <c r="F40" s="8">
        <v>56.67</v>
      </c>
      <c r="G40" s="25">
        <f t="shared" si="0"/>
        <v>1.0500000000000001E-2</v>
      </c>
      <c r="I40" s="14"/>
    </row>
    <row r="41" spans="1:9" ht="12.95" customHeight="1">
      <c r="A41" s="6"/>
      <c r="B41" s="24" t="s">
        <v>377</v>
      </c>
      <c r="C41" s="5" t="s">
        <v>378</v>
      </c>
      <c r="D41" s="5" t="s">
        <v>101</v>
      </c>
      <c r="E41" s="7">
        <v>33810</v>
      </c>
      <c r="F41" s="8">
        <v>55.14</v>
      </c>
      <c r="G41" s="25">
        <f t="shared" si="0"/>
        <v>1.0200000000000001E-2</v>
      </c>
      <c r="I41" s="14"/>
    </row>
    <row r="42" spans="1:9" ht="12.95" customHeight="1">
      <c r="A42" s="6"/>
      <c r="B42" s="24" t="s">
        <v>375</v>
      </c>
      <c r="C42" s="5" t="s">
        <v>376</v>
      </c>
      <c r="D42" s="5" t="s">
        <v>34</v>
      </c>
      <c r="E42" s="7">
        <v>3200</v>
      </c>
      <c r="F42" s="8">
        <v>54.86</v>
      </c>
      <c r="G42" s="25">
        <f t="shared" si="0"/>
        <v>1.01E-2</v>
      </c>
      <c r="I42" s="14"/>
    </row>
    <row r="43" spans="1:9" ht="12.95" customHeight="1">
      <c r="A43" s="6"/>
      <c r="B43" s="24" t="s">
        <v>371</v>
      </c>
      <c r="C43" s="5" t="s">
        <v>372</v>
      </c>
      <c r="D43" s="5" t="s">
        <v>38</v>
      </c>
      <c r="E43" s="7">
        <v>11372</v>
      </c>
      <c r="F43" s="8">
        <v>52.78</v>
      </c>
      <c r="G43" s="25">
        <f t="shared" si="0"/>
        <v>9.7999999999999997E-3</v>
      </c>
      <c r="I43" s="14"/>
    </row>
    <row r="44" spans="1:9" ht="12.95" customHeight="1">
      <c r="A44" s="6"/>
      <c r="B44" s="24" t="s">
        <v>346</v>
      </c>
      <c r="C44" s="5" t="s">
        <v>347</v>
      </c>
      <c r="D44" s="5" t="s">
        <v>15</v>
      </c>
      <c r="E44" s="7">
        <v>130065</v>
      </c>
      <c r="F44" s="8">
        <v>52.48</v>
      </c>
      <c r="G44" s="25">
        <f t="shared" si="0"/>
        <v>9.7000000000000003E-3</v>
      </c>
      <c r="I44" s="14"/>
    </row>
    <row r="45" spans="1:9" ht="12.95" customHeight="1">
      <c r="A45" s="6"/>
      <c r="B45" s="24" t="s">
        <v>159</v>
      </c>
      <c r="C45" s="5" t="s">
        <v>95</v>
      </c>
      <c r="D45" s="5" t="s">
        <v>96</v>
      </c>
      <c r="E45" s="7">
        <v>24344</v>
      </c>
      <c r="F45" s="8">
        <v>51.79</v>
      </c>
      <c r="G45" s="25">
        <f t="shared" si="0"/>
        <v>9.5999999999999992E-3</v>
      </c>
      <c r="I45" s="14"/>
    </row>
    <row r="46" spans="1:9" ht="12.95" customHeight="1">
      <c r="A46" s="6"/>
      <c r="B46" s="24" t="s">
        <v>235</v>
      </c>
      <c r="C46" s="5" t="s">
        <v>236</v>
      </c>
      <c r="D46" s="5" t="s">
        <v>37</v>
      </c>
      <c r="E46" s="7">
        <v>4950</v>
      </c>
      <c r="F46" s="8">
        <v>50.79</v>
      </c>
      <c r="G46" s="25">
        <f t="shared" si="0"/>
        <v>9.4000000000000004E-3</v>
      </c>
      <c r="I46" s="14"/>
    </row>
    <row r="47" spans="1:9" ht="12.95" customHeight="1">
      <c r="A47" s="6"/>
      <c r="B47" s="24" t="s">
        <v>217</v>
      </c>
      <c r="C47" s="5" t="s">
        <v>218</v>
      </c>
      <c r="D47" s="5" t="s">
        <v>15</v>
      </c>
      <c r="E47" s="7">
        <v>17894</v>
      </c>
      <c r="F47" s="8">
        <v>50.28</v>
      </c>
      <c r="G47" s="25">
        <f t="shared" si="0"/>
        <v>9.2999999999999992E-3</v>
      </c>
      <c r="I47" s="14"/>
    </row>
    <row r="48" spans="1:9" ht="12.95" customHeight="1">
      <c r="A48" s="6"/>
      <c r="B48" s="24" t="s">
        <v>145</v>
      </c>
      <c r="C48" s="5" t="s">
        <v>85</v>
      </c>
      <c r="D48" s="5" t="s">
        <v>30</v>
      </c>
      <c r="E48" s="7">
        <v>1537</v>
      </c>
      <c r="F48" s="8">
        <v>50.11</v>
      </c>
      <c r="G48" s="25">
        <f t="shared" si="0"/>
        <v>9.2999999999999992E-3</v>
      </c>
      <c r="I48" s="14"/>
    </row>
    <row r="49" spans="1:9" ht="12.95" customHeight="1">
      <c r="A49" s="6"/>
      <c r="B49" s="24" t="s">
        <v>133</v>
      </c>
      <c r="C49" s="5" t="s">
        <v>68</v>
      </c>
      <c r="D49" s="5" t="s">
        <v>11</v>
      </c>
      <c r="E49" s="7">
        <v>3050</v>
      </c>
      <c r="F49" s="8">
        <v>49.62</v>
      </c>
      <c r="G49" s="25">
        <f t="shared" si="0"/>
        <v>9.1999999999999998E-3</v>
      </c>
      <c r="I49" s="14"/>
    </row>
    <row r="50" spans="1:9" ht="12.95" customHeight="1">
      <c r="A50" s="6"/>
      <c r="B50" s="24" t="s">
        <v>369</v>
      </c>
      <c r="C50" s="5" t="s">
        <v>370</v>
      </c>
      <c r="D50" s="5" t="s">
        <v>34</v>
      </c>
      <c r="E50" s="7">
        <v>42652</v>
      </c>
      <c r="F50" s="8">
        <v>49.35</v>
      </c>
      <c r="G50" s="25">
        <f t="shared" si="0"/>
        <v>9.1000000000000004E-3</v>
      </c>
      <c r="I50" s="14"/>
    </row>
    <row r="51" spans="1:9" ht="12.95" customHeight="1">
      <c r="A51" s="6"/>
      <c r="B51" s="24" t="s">
        <v>117</v>
      </c>
      <c r="C51" s="5" t="s">
        <v>31</v>
      </c>
      <c r="D51" s="5" t="s">
        <v>13</v>
      </c>
      <c r="E51" s="7">
        <v>1869</v>
      </c>
      <c r="F51" s="8">
        <v>48.9</v>
      </c>
      <c r="G51" s="25">
        <f t="shared" ref="G51:G65" si="1">+ROUND(F51/$F$84,4)</f>
        <v>8.9999999999999993E-3</v>
      </c>
      <c r="I51" s="14"/>
    </row>
    <row r="52" spans="1:9" ht="12.95" customHeight="1">
      <c r="A52" s="6"/>
      <c r="B52" s="24" t="s">
        <v>268</v>
      </c>
      <c r="C52" s="5" t="s">
        <v>269</v>
      </c>
      <c r="D52" s="5" t="s">
        <v>64</v>
      </c>
      <c r="E52" s="7">
        <v>5230</v>
      </c>
      <c r="F52" s="8">
        <v>48.03</v>
      </c>
      <c r="G52" s="25">
        <f t="shared" si="1"/>
        <v>8.8999999999999999E-3</v>
      </c>
      <c r="I52" s="14"/>
    </row>
    <row r="53" spans="1:9" ht="12.95" customHeight="1">
      <c r="A53" s="6"/>
      <c r="B53" s="24" t="s">
        <v>243</v>
      </c>
      <c r="C53" s="5" t="s">
        <v>244</v>
      </c>
      <c r="D53" s="5" t="s">
        <v>64</v>
      </c>
      <c r="E53" s="7">
        <v>19151</v>
      </c>
      <c r="F53" s="8">
        <v>46.98</v>
      </c>
      <c r="G53" s="25">
        <f t="shared" si="1"/>
        <v>8.6999999999999994E-3</v>
      </c>
      <c r="I53" s="14"/>
    </row>
    <row r="54" spans="1:9" ht="12.95" customHeight="1">
      <c r="A54" s="6"/>
      <c r="B54" s="24" t="s">
        <v>179</v>
      </c>
      <c r="C54" s="5" t="s">
        <v>180</v>
      </c>
      <c r="D54" s="5" t="s">
        <v>15</v>
      </c>
      <c r="E54" s="7">
        <v>908</v>
      </c>
      <c r="F54" s="8">
        <v>45.62</v>
      </c>
      <c r="G54" s="25">
        <f t="shared" si="1"/>
        <v>8.3999999999999995E-3</v>
      </c>
      <c r="I54" s="14"/>
    </row>
    <row r="55" spans="1:9" ht="12.95" customHeight="1">
      <c r="A55" s="6"/>
      <c r="B55" s="24" t="s">
        <v>273</v>
      </c>
      <c r="C55" s="5" t="s">
        <v>274</v>
      </c>
      <c r="D55" s="5" t="s">
        <v>96</v>
      </c>
      <c r="E55" s="7">
        <v>31388</v>
      </c>
      <c r="F55" s="8">
        <v>44.26</v>
      </c>
      <c r="G55" s="25">
        <f t="shared" si="1"/>
        <v>8.2000000000000007E-3</v>
      </c>
      <c r="I55" s="14"/>
    </row>
    <row r="56" spans="1:9" ht="12.95" customHeight="1">
      <c r="A56" s="6"/>
      <c r="B56" s="24" t="s">
        <v>298</v>
      </c>
      <c r="C56" s="5" t="s">
        <v>299</v>
      </c>
      <c r="D56" s="5" t="s">
        <v>28</v>
      </c>
      <c r="E56" s="7">
        <v>33604</v>
      </c>
      <c r="F56" s="8">
        <v>43.16</v>
      </c>
      <c r="G56" s="25">
        <f t="shared" si="1"/>
        <v>8.0000000000000002E-3</v>
      </c>
      <c r="I56" s="14"/>
    </row>
    <row r="57" spans="1:9" ht="12.95" customHeight="1">
      <c r="A57" s="6"/>
      <c r="B57" s="24" t="s">
        <v>233</v>
      </c>
      <c r="C57" s="5" t="s">
        <v>234</v>
      </c>
      <c r="D57" s="5" t="s">
        <v>11</v>
      </c>
      <c r="E57" s="7">
        <v>140840</v>
      </c>
      <c r="F57" s="8">
        <v>43.1</v>
      </c>
      <c r="G57" s="25">
        <f t="shared" si="1"/>
        <v>8.0000000000000002E-3</v>
      </c>
      <c r="I57" s="14"/>
    </row>
    <row r="58" spans="1:9" ht="12.95" customHeight="1">
      <c r="A58" s="6"/>
      <c r="B58" s="24" t="s">
        <v>223</v>
      </c>
      <c r="C58" s="5" t="s">
        <v>50</v>
      </c>
      <c r="D58" s="5" t="s">
        <v>26</v>
      </c>
      <c r="E58" s="7">
        <v>7756</v>
      </c>
      <c r="F58" s="8">
        <v>42.92</v>
      </c>
      <c r="G58" s="25">
        <f t="shared" si="1"/>
        <v>7.9000000000000008E-3</v>
      </c>
      <c r="I58" s="14"/>
    </row>
    <row r="59" spans="1:9" ht="12.95" customHeight="1">
      <c r="A59" s="6"/>
      <c r="B59" s="24" t="s">
        <v>387</v>
      </c>
      <c r="C59" s="5" t="s">
        <v>388</v>
      </c>
      <c r="D59" s="5" t="s">
        <v>15</v>
      </c>
      <c r="E59" s="7">
        <v>29579</v>
      </c>
      <c r="F59" s="8">
        <v>41.22</v>
      </c>
      <c r="G59" s="25">
        <f t="shared" si="1"/>
        <v>7.6E-3</v>
      </c>
      <c r="I59" s="14"/>
    </row>
    <row r="60" spans="1:9" ht="12.95" customHeight="1">
      <c r="A60" s="6"/>
      <c r="B60" s="24" t="s">
        <v>389</v>
      </c>
      <c r="C60" s="5" t="s">
        <v>390</v>
      </c>
      <c r="D60" s="5" t="s">
        <v>163</v>
      </c>
      <c r="E60" s="7">
        <v>16655</v>
      </c>
      <c r="F60" s="8">
        <v>40.47</v>
      </c>
      <c r="G60" s="25">
        <f t="shared" si="1"/>
        <v>7.4999999999999997E-3</v>
      </c>
      <c r="I60" s="14"/>
    </row>
    <row r="61" spans="1:9" ht="12.95" customHeight="1">
      <c r="A61" s="6"/>
      <c r="B61" s="24" t="s">
        <v>148</v>
      </c>
      <c r="C61" s="5" t="s">
        <v>40</v>
      </c>
      <c r="D61" s="5" t="s">
        <v>41</v>
      </c>
      <c r="E61" s="7">
        <v>21031</v>
      </c>
      <c r="F61" s="8">
        <v>40.19</v>
      </c>
      <c r="G61" s="25">
        <f t="shared" si="1"/>
        <v>7.4000000000000003E-3</v>
      </c>
      <c r="I61" s="14"/>
    </row>
    <row r="62" spans="1:9" ht="12.95" customHeight="1">
      <c r="A62" s="6"/>
      <c r="B62" s="24" t="s">
        <v>118</v>
      </c>
      <c r="C62" s="5" t="s">
        <v>48</v>
      </c>
      <c r="D62" s="5" t="s">
        <v>13</v>
      </c>
      <c r="E62" s="7">
        <v>4682</v>
      </c>
      <c r="F62" s="8">
        <v>40.06</v>
      </c>
      <c r="G62" s="25">
        <f t="shared" si="1"/>
        <v>7.4000000000000003E-3</v>
      </c>
      <c r="I62" s="14"/>
    </row>
    <row r="63" spans="1:9" ht="12.95" customHeight="1">
      <c r="A63" s="6"/>
      <c r="B63" s="24" t="s">
        <v>279</v>
      </c>
      <c r="C63" s="5" t="s">
        <v>280</v>
      </c>
      <c r="D63" s="5" t="s">
        <v>28</v>
      </c>
      <c r="E63" s="7">
        <v>22655</v>
      </c>
      <c r="F63" s="8">
        <v>39.56</v>
      </c>
      <c r="G63" s="25">
        <f t="shared" si="1"/>
        <v>7.3000000000000001E-3</v>
      </c>
      <c r="I63" s="14"/>
    </row>
    <row r="64" spans="1:9" ht="12.95" customHeight="1">
      <c r="A64" s="6"/>
      <c r="B64" s="24" t="s">
        <v>153</v>
      </c>
      <c r="C64" s="5" t="s">
        <v>102</v>
      </c>
      <c r="D64" s="5" t="s">
        <v>71</v>
      </c>
      <c r="E64" s="7">
        <v>8500</v>
      </c>
      <c r="F64" s="8">
        <v>39.520000000000003</v>
      </c>
      <c r="G64" s="25">
        <f t="shared" si="1"/>
        <v>7.3000000000000001E-3</v>
      </c>
      <c r="I64" s="14"/>
    </row>
    <row r="65" spans="1:9" ht="12.95" customHeight="1">
      <c r="A65" s="6"/>
      <c r="B65" s="24" t="s">
        <v>373</v>
      </c>
      <c r="C65" s="5" t="s">
        <v>374</v>
      </c>
      <c r="D65" s="5" t="s">
        <v>67</v>
      </c>
      <c r="E65" s="7">
        <v>8623</v>
      </c>
      <c r="F65" s="8">
        <v>37.31</v>
      </c>
      <c r="G65" s="25">
        <f t="shared" si="1"/>
        <v>6.8999999999999999E-3</v>
      </c>
      <c r="I65" s="14"/>
    </row>
    <row r="66" spans="1:9" ht="12.95" customHeight="1">
      <c r="A66" s="6"/>
      <c r="B66" s="24" t="s">
        <v>277</v>
      </c>
      <c r="C66" s="5" t="s">
        <v>278</v>
      </c>
      <c r="D66" s="5" t="s">
        <v>255</v>
      </c>
      <c r="E66" s="7">
        <v>35970</v>
      </c>
      <c r="F66" s="8">
        <v>32.46</v>
      </c>
      <c r="G66" s="25">
        <f t="shared" ref="G66:G78" si="2">+ROUND(F66/$F$84,4)</f>
        <v>6.0000000000000001E-3</v>
      </c>
      <c r="I66" s="14"/>
    </row>
    <row r="67" spans="1:9" ht="12.95" customHeight="1">
      <c r="A67" s="6"/>
      <c r="B67" s="24" t="s">
        <v>281</v>
      </c>
      <c r="C67" s="5" t="s">
        <v>282</v>
      </c>
      <c r="D67" s="5" t="s">
        <v>96</v>
      </c>
      <c r="E67" s="7">
        <v>31377</v>
      </c>
      <c r="F67" s="8">
        <v>30.94</v>
      </c>
      <c r="G67" s="25">
        <f t="shared" si="2"/>
        <v>5.7000000000000002E-3</v>
      </c>
      <c r="I67" s="14"/>
    </row>
    <row r="68" spans="1:9" ht="12.95" customHeight="1">
      <c r="A68" s="6"/>
      <c r="B68" s="24" t="s">
        <v>110</v>
      </c>
      <c r="C68" s="5" t="s">
        <v>12</v>
      </c>
      <c r="D68" s="5" t="s">
        <v>13</v>
      </c>
      <c r="E68" s="7">
        <v>3354</v>
      </c>
      <c r="F68" s="8">
        <v>30.91</v>
      </c>
      <c r="G68" s="25">
        <f t="shared" si="2"/>
        <v>5.7000000000000002E-3</v>
      </c>
      <c r="I68" s="14"/>
    </row>
    <row r="69" spans="1:9" ht="12.95" customHeight="1">
      <c r="A69" s="6"/>
      <c r="B69" s="24" t="s">
        <v>262</v>
      </c>
      <c r="C69" s="5" t="s">
        <v>263</v>
      </c>
      <c r="D69" s="5" t="s">
        <v>11</v>
      </c>
      <c r="E69" s="7">
        <v>23818</v>
      </c>
      <c r="F69" s="8">
        <v>30.12</v>
      </c>
      <c r="G69" s="25">
        <f t="shared" si="2"/>
        <v>5.5999999999999999E-3</v>
      </c>
      <c r="I69" s="14"/>
    </row>
    <row r="70" spans="1:9" ht="12.95" customHeight="1">
      <c r="A70" s="6"/>
      <c r="B70" s="24" t="s">
        <v>186</v>
      </c>
      <c r="C70" s="5" t="s">
        <v>169</v>
      </c>
      <c r="D70" s="5" t="s">
        <v>15</v>
      </c>
      <c r="E70" s="7">
        <v>14887</v>
      </c>
      <c r="F70" s="8">
        <v>29.9</v>
      </c>
      <c r="G70" s="25">
        <f t="shared" si="2"/>
        <v>5.4999999999999997E-3</v>
      </c>
      <c r="I70" s="14"/>
    </row>
    <row r="71" spans="1:9" ht="12.95" customHeight="1">
      <c r="A71" s="6"/>
      <c r="B71" s="24" t="s">
        <v>231</v>
      </c>
      <c r="C71" s="5" t="s">
        <v>232</v>
      </c>
      <c r="D71" s="5" t="s">
        <v>19</v>
      </c>
      <c r="E71" s="7">
        <v>25029</v>
      </c>
      <c r="F71" s="8">
        <v>27.19</v>
      </c>
      <c r="G71" s="25">
        <f t="shared" si="2"/>
        <v>5.0000000000000001E-3</v>
      </c>
      <c r="I71" s="14"/>
    </row>
    <row r="72" spans="1:9" ht="12.95" customHeight="1">
      <c r="A72" s="6"/>
      <c r="B72" s="24" t="s">
        <v>158</v>
      </c>
      <c r="C72" s="5" t="s">
        <v>98</v>
      </c>
      <c r="D72" s="5" t="s">
        <v>96</v>
      </c>
      <c r="E72" s="7">
        <v>15000</v>
      </c>
      <c r="F72" s="8">
        <v>27.08</v>
      </c>
      <c r="G72" s="25">
        <f t="shared" si="2"/>
        <v>5.0000000000000001E-3</v>
      </c>
      <c r="I72" s="14"/>
    </row>
    <row r="73" spans="1:9" ht="12.95" customHeight="1">
      <c r="A73" s="6"/>
      <c r="B73" s="24" t="s">
        <v>338</v>
      </c>
      <c r="C73" s="5" t="s">
        <v>322</v>
      </c>
      <c r="D73" s="5" t="s">
        <v>15</v>
      </c>
      <c r="E73" s="7">
        <v>14840</v>
      </c>
      <c r="F73" s="8">
        <v>26.44</v>
      </c>
      <c r="G73" s="25">
        <f t="shared" si="2"/>
        <v>4.8999999999999998E-3</v>
      </c>
      <c r="I73" s="14"/>
    </row>
    <row r="74" spans="1:9" ht="12.95" customHeight="1">
      <c r="A74" s="6"/>
      <c r="B74" s="24" t="s">
        <v>213</v>
      </c>
      <c r="C74" s="5" t="s">
        <v>214</v>
      </c>
      <c r="D74" s="5" t="s">
        <v>34</v>
      </c>
      <c r="E74" s="7">
        <v>1906</v>
      </c>
      <c r="F74" s="8">
        <v>26.36</v>
      </c>
      <c r="G74" s="25">
        <f t="shared" si="2"/>
        <v>4.8999999999999998E-3</v>
      </c>
      <c r="I74" s="14"/>
    </row>
    <row r="75" spans="1:9" ht="12.95" customHeight="1">
      <c r="A75" s="6"/>
      <c r="B75" s="24" t="s">
        <v>155</v>
      </c>
      <c r="C75" s="5" t="s">
        <v>99</v>
      </c>
      <c r="D75" s="5" t="s">
        <v>67</v>
      </c>
      <c r="E75" s="7">
        <v>9268</v>
      </c>
      <c r="F75" s="8">
        <v>26.11</v>
      </c>
      <c r="G75" s="25">
        <f t="shared" si="2"/>
        <v>4.7999999999999996E-3</v>
      </c>
      <c r="I75" s="14"/>
    </row>
    <row r="76" spans="1:9" ht="12.95" customHeight="1">
      <c r="A76" s="6"/>
      <c r="B76" s="24" t="s">
        <v>300</v>
      </c>
      <c r="C76" s="5" t="s">
        <v>301</v>
      </c>
      <c r="D76" s="5" t="s">
        <v>19</v>
      </c>
      <c r="E76" s="7">
        <v>14000</v>
      </c>
      <c r="F76" s="8">
        <v>25.92</v>
      </c>
      <c r="G76" s="25">
        <f t="shared" si="2"/>
        <v>4.7999999999999996E-3</v>
      </c>
      <c r="I76" s="14"/>
    </row>
    <row r="77" spans="1:9" ht="12.95" customHeight="1">
      <c r="A77" s="6"/>
      <c r="B77" s="24" t="s">
        <v>331</v>
      </c>
      <c r="C77" s="5" t="s">
        <v>332</v>
      </c>
      <c r="D77" s="5" t="s">
        <v>245</v>
      </c>
      <c r="E77" s="7">
        <v>8426</v>
      </c>
      <c r="F77" s="8">
        <v>23.82</v>
      </c>
      <c r="G77" s="25">
        <f t="shared" si="2"/>
        <v>4.4000000000000003E-3</v>
      </c>
      <c r="I77" s="14"/>
    </row>
    <row r="78" spans="1:9" ht="12.95" customHeight="1">
      <c r="A78" s="6"/>
      <c r="B78" s="24" t="s">
        <v>392</v>
      </c>
      <c r="C78" s="5" t="s">
        <v>393</v>
      </c>
      <c r="D78" s="5" t="s">
        <v>11</v>
      </c>
      <c r="E78" s="7">
        <v>5636</v>
      </c>
      <c r="F78" s="8">
        <v>2.54</v>
      </c>
      <c r="G78" s="25">
        <f t="shared" si="2"/>
        <v>5.0000000000000001E-4</v>
      </c>
      <c r="I78" s="14"/>
    </row>
    <row r="79" spans="1:9" ht="12.95" customHeight="1">
      <c r="A79" s="1"/>
      <c r="B79" s="22" t="s">
        <v>53</v>
      </c>
      <c r="C79" s="5" t="s">
        <v>1</v>
      </c>
      <c r="D79" s="5" t="s">
        <v>1</v>
      </c>
      <c r="E79" s="5" t="s">
        <v>1</v>
      </c>
      <c r="F79" s="9">
        <f>SUM(F7:F78)</f>
        <v>5350.4099999999989</v>
      </c>
      <c r="G79" s="26">
        <f>SUM(G7:G78)</f>
        <v>0.98939999999999995</v>
      </c>
    </row>
    <row r="80" spans="1:9" ht="12.95" customHeight="1">
      <c r="A80" s="1"/>
      <c r="B80" s="27" t="s">
        <v>54</v>
      </c>
      <c r="C80" s="10" t="s">
        <v>1</v>
      </c>
      <c r="D80" s="10" t="s">
        <v>1</v>
      </c>
      <c r="E80" s="10" t="s">
        <v>1</v>
      </c>
      <c r="F80" s="11" t="s">
        <v>55</v>
      </c>
      <c r="G80" s="28" t="s">
        <v>55</v>
      </c>
    </row>
    <row r="81" spans="1:7" ht="12.95" customHeight="1">
      <c r="A81" s="1"/>
      <c r="B81" s="27" t="s">
        <v>53</v>
      </c>
      <c r="C81" s="10" t="s">
        <v>1</v>
      </c>
      <c r="D81" s="10" t="s">
        <v>1</v>
      </c>
      <c r="E81" s="10" t="s">
        <v>1</v>
      </c>
      <c r="F81" s="11" t="s">
        <v>55</v>
      </c>
      <c r="G81" s="28" t="s">
        <v>55</v>
      </c>
    </row>
    <row r="82" spans="1:7" ht="12.95" customHeight="1">
      <c r="A82" s="1"/>
      <c r="B82" s="27" t="s">
        <v>56</v>
      </c>
      <c r="C82" s="12" t="s">
        <v>1</v>
      </c>
      <c r="D82" s="10" t="s">
        <v>1</v>
      </c>
      <c r="E82" s="12" t="s">
        <v>1</v>
      </c>
      <c r="F82" s="9">
        <f>+F79</f>
        <v>5350.4099999999989</v>
      </c>
      <c r="G82" s="26">
        <f>+G79</f>
        <v>0.98939999999999995</v>
      </c>
    </row>
    <row r="83" spans="1:7" ht="12.95" customHeight="1">
      <c r="A83" s="1"/>
      <c r="B83" s="27" t="s">
        <v>57</v>
      </c>
      <c r="C83" s="5" t="s">
        <v>1</v>
      </c>
      <c r="D83" s="10" t="s">
        <v>1</v>
      </c>
      <c r="E83" s="5" t="s">
        <v>1</v>
      </c>
      <c r="F83" s="13">
        <f>+F84-F82</f>
        <v>57.490000000000691</v>
      </c>
      <c r="G83" s="26">
        <f>+G84-G82</f>
        <v>1.0600000000000054E-2</v>
      </c>
    </row>
    <row r="84" spans="1:7" ht="12.95" customHeight="1" thickBot="1">
      <c r="A84" s="1"/>
      <c r="B84" s="29" t="s">
        <v>58</v>
      </c>
      <c r="C84" s="30" t="s">
        <v>1</v>
      </c>
      <c r="D84" s="30" t="s">
        <v>1</v>
      </c>
      <c r="E84" s="30" t="s">
        <v>1</v>
      </c>
      <c r="F84" s="31">
        <v>5407.9</v>
      </c>
      <c r="G84" s="32">
        <v>1</v>
      </c>
    </row>
    <row r="85" spans="1:7">
      <c r="A85" s="1"/>
      <c r="B85" s="4" t="s">
        <v>1</v>
      </c>
      <c r="C85" s="1"/>
      <c r="D85" s="1"/>
      <c r="E85" s="1"/>
      <c r="F85" s="1"/>
      <c r="G85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203</v>
      </c>
      <c r="F7" s="8">
        <v>3.67</v>
      </c>
      <c r="G7" s="25">
        <f t="shared" ref="G7:G56" si="0">+ROUND(F7/$F$62,4)</f>
        <v>9.3200000000000005E-2</v>
      </c>
    </row>
    <row r="8" spans="1:7" ht="12.95" customHeight="1">
      <c r="A8" s="6"/>
      <c r="B8" s="24" t="s">
        <v>109</v>
      </c>
      <c r="C8" s="5" t="s">
        <v>16</v>
      </c>
      <c r="D8" s="5" t="s">
        <v>17</v>
      </c>
      <c r="E8" s="7">
        <v>330</v>
      </c>
      <c r="F8" s="8">
        <v>3.1</v>
      </c>
      <c r="G8" s="25">
        <f t="shared" si="0"/>
        <v>7.8700000000000006E-2</v>
      </c>
    </row>
    <row r="9" spans="1:7" ht="12.95" customHeight="1">
      <c r="A9" s="6"/>
      <c r="B9" s="24" t="s">
        <v>108</v>
      </c>
      <c r="C9" s="5" t="s">
        <v>14</v>
      </c>
      <c r="D9" s="5" t="s">
        <v>15</v>
      </c>
      <c r="E9" s="7">
        <v>158</v>
      </c>
      <c r="F9" s="8">
        <v>2.7</v>
      </c>
      <c r="G9" s="25">
        <f t="shared" si="0"/>
        <v>6.8599999999999994E-2</v>
      </c>
    </row>
    <row r="10" spans="1:7" ht="12.95" customHeight="1">
      <c r="A10" s="6"/>
      <c r="B10" s="24" t="s">
        <v>115</v>
      </c>
      <c r="C10" s="5" t="s">
        <v>44</v>
      </c>
      <c r="D10" s="5" t="s">
        <v>38</v>
      </c>
      <c r="E10" s="7">
        <v>836</v>
      </c>
      <c r="F10" s="8">
        <v>2.2200000000000002</v>
      </c>
      <c r="G10" s="25">
        <f t="shared" si="0"/>
        <v>5.6399999999999999E-2</v>
      </c>
    </row>
    <row r="11" spans="1:7" ht="12.95" customHeight="1">
      <c r="A11" s="6"/>
      <c r="B11" s="24" t="s">
        <v>114</v>
      </c>
      <c r="C11" s="5" t="s">
        <v>20</v>
      </c>
      <c r="D11" s="5" t="s">
        <v>11</v>
      </c>
      <c r="E11" s="7">
        <v>637</v>
      </c>
      <c r="F11" s="8">
        <v>1.91</v>
      </c>
      <c r="G11" s="25">
        <f t="shared" si="0"/>
        <v>4.8500000000000001E-2</v>
      </c>
    </row>
    <row r="12" spans="1:7" ht="12.95" customHeight="1">
      <c r="A12" s="6"/>
      <c r="B12" s="24" t="s">
        <v>110</v>
      </c>
      <c r="C12" s="5" t="s">
        <v>12</v>
      </c>
      <c r="D12" s="5" t="s">
        <v>13</v>
      </c>
      <c r="E12" s="7">
        <v>194</v>
      </c>
      <c r="F12" s="8">
        <v>1.79</v>
      </c>
      <c r="G12" s="25">
        <f t="shared" si="0"/>
        <v>4.5499999999999999E-2</v>
      </c>
    </row>
    <row r="13" spans="1:7" ht="12.95" customHeight="1">
      <c r="A13" s="6"/>
      <c r="B13" s="24" t="s">
        <v>111</v>
      </c>
      <c r="C13" s="5" t="s">
        <v>18</v>
      </c>
      <c r="D13" s="5" t="s">
        <v>19</v>
      </c>
      <c r="E13" s="7">
        <v>121</v>
      </c>
      <c r="F13" s="8">
        <v>1.48</v>
      </c>
      <c r="G13" s="25">
        <f t="shared" si="0"/>
        <v>3.7600000000000001E-2</v>
      </c>
    </row>
    <row r="14" spans="1:7" ht="12.95" customHeight="1">
      <c r="A14" s="6"/>
      <c r="B14" s="24" t="s">
        <v>117</v>
      </c>
      <c r="C14" s="5" t="s">
        <v>31</v>
      </c>
      <c r="D14" s="5" t="s">
        <v>13</v>
      </c>
      <c r="E14" s="7">
        <v>49</v>
      </c>
      <c r="F14" s="8">
        <v>1.29</v>
      </c>
      <c r="G14" s="25">
        <f t="shared" si="0"/>
        <v>3.2800000000000003E-2</v>
      </c>
    </row>
    <row r="15" spans="1:7" ht="12.95" customHeight="1">
      <c r="A15" s="6"/>
      <c r="B15" s="24" t="s">
        <v>124</v>
      </c>
      <c r="C15" s="5" t="s">
        <v>43</v>
      </c>
      <c r="D15" s="5" t="s">
        <v>11</v>
      </c>
      <c r="E15" s="7">
        <v>123</v>
      </c>
      <c r="F15" s="8">
        <v>1.26</v>
      </c>
      <c r="G15" s="25">
        <f t="shared" si="0"/>
        <v>3.2000000000000001E-2</v>
      </c>
    </row>
    <row r="16" spans="1:7" ht="12.95" customHeight="1">
      <c r="A16" s="6"/>
      <c r="B16" s="24" t="s">
        <v>125</v>
      </c>
      <c r="C16" s="5" t="s">
        <v>29</v>
      </c>
      <c r="D16" s="5" t="s">
        <v>30</v>
      </c>
      <c r="E16" s="7">
        <v>13</v>
      </c>
      <c r="F16" s="8">
        <v>1.07</v>
      </c>
      <c r="G16" s="25">
        <f t="shared" si="0"/>
        <v>2.7199999999999998E-2</v>
      </c>
    </row>
    <row r="17" spans="1:7" ht="12.95" customHeight="1">
      <c r="A17" s="6"/>
      <c r="B17" s="24" t="s">
        <v>21</v>
      </c>
      <c r="C17" s="5" t="s">
        <v>22</v>
      </c>
      <c r="D17" s="5" t="s">
        <v>11</v>
      </c>
      <c r="E17" s="7">
        <v>328</v>
      </c>
      <c r="F17" s="8">
        <v>1</v>
      </c>
      <c r="G17" s="25">
        <f t="shared" si="0"/>
        <v>2.5399999999999999E-2</v>
      </c>
    </row>
    <row r="18" spans="1:7" ht="12.95" customHeight="1">
      <c r="A18" s="6"/>
      <c r="B18" s="24" t="s">
        <v>116</v>
      </c>
      <c r="C18" s="5" t="s">
        <v>24</v>
      </c>
      <c r="D18" s="5" t="s">
        <v>11</v>
      </c>
      <c r="E18" s="7">
        <v>169</v>
      </c>
      <c r="F18" s="8">
        <v>0.88</v>
      </c>
      <c r="G18" s="25">
        <f t="shared" si="0"/>
        <v>2.24E-2</v>
      </c>
    </row>
    <row r="19" spans="1:7" ht="12.95" customHeight="1">
      <c r="A19" s="6"/>
      <c r="B19" s="24" t="s">
        <v>147</v>
      </c>
      <c r="C19" s="5" t="s">
        <v>86</v>
      </c>
      <c r="D19" s="5" t="s">
        <v>38</v>
      </c>
      <c r="E19" s="7">
        <v>70</v>
      </c>
      <c r="F19" s="8">
        <v>0.87</v>
      </c>
      <c r="G19" s="25">
        <f t="shared" si="0"/>
        <v>2.2100000000000002E-2</v>
      </c>
    </row>
    <row r="20" spans="1:7" ht="12.95" customHeight="1">
      <c r="A20" s="6"/>
      <c r="B20" s="24" t="s">
        <v>133</v>
      </c>
      <c r="C20" s="5" t="s">
        <v>68</v>
      </c>
      <c r="D20" s="5" t="s">
        <v>11</v>
      </c>
      <c r="E20" s="7">
        <v>51</v>
      </c>
      <c r="F20" s="8">
        <v>0.83</v>
      </c>
      <c r="G20" s="25">
        <f t="shared" si="0"/>
        <v>2.1100000000000001E-2</v>
      </c>
    </row>
    <row r="21" spans="1:7" ht="12.95" customHeight="1">
      <c r="A21" s="6"/>
      <c r="B21" s="24" t="s">
        <v>129</v>
      </c>
      <c r="C21" s="5" t="s">
        <v>32</v>
      </c>
      <c r="D21" s="5" t="s">
        <v>30</v>
      </c>
      <c r="E21" s="7">
        <v>187</v>
      </c>
      <c r="F21" s="8">
        <v>0.8</v>
      </c>
      <c r="G21" s="25">
        <f t="shared" si="0"/>
        <v>2.0299999999999999E-2</v>
      </c>
    </row>
    <row r="22" spans="1:7" ht="12.95" customHeight="1">
      <c r="A22" s="6"/>
      <c r="B22" s="24" t="s">
        <v>146</v>
      </c>
      <c r="C22" s="5" t="s">
        <v>46</v>
      </c>
      <c r="D22" s="5" t="s">
        <v>47</v>
      </c>
      <c r="E22" s="7">
        <v>131</v>
      </c>
      <c r="F22" s="8">
        <v>0.65</v>
      </c>
      <c r="G22" s="25">
        <f t="shared" si="0"/>
        <v>1.6500000000000001E-2</v>
      </c>
    </row>
    <row r="23" spans="1:7" ht="12.95" customHeight="1">
      <c r="A23" s="6"/>
      <c r="B23" s="24" t="s">
        <v>246</v>
      </c>
      <c r="C23" s="5" t="s">
        <v>247</v>
      </c>
      <c r="D23" s="5" t="s">
        <v>105</v>
      </c>
      <c r="E23" s="7">
        <v>192</v>
      </c>
      <c r="F23" s="8">
        <v>0.64</v>
      </c>
      <c r="G23" s="25">
        <f t="shared" si="0"/>
        <v>1.6299999999999999E-2</v>
      </c>
    </row>
    <row r="24" spans="1:7" ht="12.95" customHeight="1">
      <c r="A24" s="6"/>
      <c r="B24" s="24" t="s">
        <v>141</v>
      </c>
      <c r="C24" s="5" t="s">
        <v>78</v>
      </c>
      <c r="D24" s="5" t="s">
        <v>30</v>
      </c>
      <c r="E24" s="7">
        <v>46</v>
      </c>
      <c r="F24" s="8">
        <v>0.62</v>
      </c>
      <c r="G24" s="25">
        <f t="shared" si="0"/>
        <v>1.5699999999999999E-2</v>
      </c>
    </row>
    <row r="25" spans="1:7" ht="12.95" customHeight="1">
      <c r="A25" s="6"/>
      <c r="B25" s="24" t="s">
        <v>223</v>
      </c>
      <c r="C25" s="5" t="s">
        <v>50</v>
      </c>
      <c r="D25" s="5" t="s">
        <v>26</v>
      </c>
      <c r="E25" s="7">
        <v>109</v>
      </c>
      <c r="F25" s="8">
        <v>0.6</v>
      </c>
      <c r="G25" s="25">
        <f t="shared" si="0"/>
        <v>1.52E-2</v>
      </c>
    </row>
    <row r="26" spans="1:7" ht="12.95" customHeight="1">
      <c r="A26" s="6"/>
      <c r="B26" s="24" t="s">
        <v>149</v>
      </c>
      <c r="C26" s="5" t="s">
        <v>335</v>
      </c>
      <c r="D26" s="5" t="s">
        <v>11</v>
      </c>
      <c r="E26" s="7">
        <v>182</v>
      </c>
      <c r="F26" s="8">
        <v>0.56999999999999995</v>
      </c>
      <c r="G26" s="25">
        <f t="shared" si="0"/>
        <v>1.4500000000000001E-2</v>
      </c>
    </row>
    <row r="27" spans="1:7" ht="12.95" customHeight="1">
      <c r="A27" s="6"/>
      <c r="B27" s="24" t="s">
        <v>158</v>
      </c>
      <c r="C27" s="5" t="s">
        <v>98</v>
      </c>
      <c r="D27" s="5" t="s">
        <v>96</v>
      </c>
      <c r="E27" s="7">
        <v>305</v>
      </c>
      <c r="F27" s="8">
        <v>0.55000000000000004</v>
      </c>
      <c r="G27" s="25">
        <f t="shared" si="0"/>
        <v>1.4E-2</v>
      </c>
    </row>
    <row r="28" spans="1:7" ht="12.95" customHeight="1">
      <c r="A28" s="6"/>
      <c r="B28" s="24" t="s">
        <v>148</v>
      </c>
      <c r="C28" s="5" t="s">
        <v>40</v>
      </c>
      <c r="D28" s="5" t="s">
        <v>41</v>
      </c>
      <c r="E28" s="7">
        <v>280</v>
      </c>
      <c r="F28" s="8">
        <v>0.54</v>
      </c>
      <c r="G28" s="25">
        <f t="shared" si="0"/>
        <v>1.37E-2</v>
      </c>
    </row>
    <row r="29" spans="1:7" ht="12.95" customHeight="1">
      <c r="A29" s="6"/>
      <c r="B29" s="24" t="s">
        <v>152</v>
      </c>
      <c r="C29" s="5" t="s">
        <v>94</v>
      </c>
      <c r="D29" s="5" t="s">
        <v>38</v>
      </c>
      <c r="E29" s="7">
        <v>45</v>
      </c>
      <c r="F29" s="8">
        <v>0.53</v>
      </c>
      <c r="G29" s="25">
        <f t="shared" si="0"/>
        <v>1.35E-2</v>
      </c>
    </row>
    <row r="30" spans="1:7" ht="12.95" customHeight="1">
      <c r="A30" s="6"/>
      <c r="B30" s="24" t="s">
        <v>118</v>
      </c>
      <c r="C30" s="5" t="s">
        <v>48</v>
      </c>
      <c r="D30" s="5" t="s">
        <v>13</v>
      </c>
      <c r="E30" s="7">
        <v>60</v>
      </c>
      <c r="F30" s="8">
        <v>0.51</v>
      </c>
      <c r="G30" s="25">
        <f t="shared" si="0"/>
        <v>1.2999999999999999E-2</v>
      </c>
    </row>
    <row r="31" spans="1:7" ht="12.95" customHeight="1">
      <c r="A31" s="6"/>
      <c r="B31" s="24" t="s">
        <v>156</v>
      </c>
      <c r="C31" s="5" t="s">
        <v>97</v>
      </c>
      <c r="D31" s="5" t="s">
        <v>30</v>
      </c>
      <c r="E31" s="7">
        <v>13</v>
      </c>
      <c r="F31" s="8">
        <v>0.5</v>
      </c>
      <c r="G31" s="25">
        <f t="shared" si="0"/>
        <v>1.2699999999999999E-2</v>
      </c>
    </row>
    <row r="32" spans="1:7" ht="12.95" customHeight="1">
      <c r="A32" s="6"/>
      <c r="B32" s="24" t="s">
        <v>160</v>
      </c>
      <c r="C32" s="5" t="s">
        <v>100</v>
      </c>
      <c r="D32" s="5" t="s">
        <v>101</v>
      </c>
      <c r="E32" s="7">
        <v>66</v>
      </c>
      <c r="F32" s="8">
        <v>0.46</v>
      </c>
      <c r="G32" s="25">
        <f t="shared" si="0"/>
        <v>1.17E-2</v>
      </c>
    </row>
    <row r="33" spans="1:7" ht="12.95" customHeight="1">
      <c r="A33" s="6"/>
      <c r="B33" s="24" t="s">
        <v>159</v>
      </c>
      <c r="C33" s="5" t="s">
        <v>95</v>
      </c>
      <c r="D33" s="5" t="s">
        <v>96</v>
      </c>
      <c r="E33" s="7">
        <v>217</v>
      </c>
      <c r="F33" s="8">
        <v>0.46</v>
      </c>
      <c r="G33" s="25">
        <f t="shared" si="0"/>
        <v>1.17E-2</v>
      </c>
    </row>
    <row r="34" spans="1:7" ht="12.95" customHeight="1">
      <c r="A34" s="6"/>
      <c r="B34" s="24" t="s">
        <v>143</v>
      </c>
      <c r="C34" s="5" t="s">
        <v>76</v>
      </c>
      <c r="D34" s="5" t="s">
        <v>67</v>
      </c>
      <c r="E34" s="7">
        <v>10</v>
      </c>
      <c r="F34" s="8">
        <v>0.44</v>
      </c>
      <c r="G34" s="25">
        <f t="shared" si="0"/>
        <v>1.12E-2</v>
      </c>
    </row>
    <row r="35" spans="1:7" ht="12.95" customHeight="1">
      <c r="A35" s="6"/>
      <c r="B35" s="24" t="s">
        <v>121</v>
      </c>
      <c r="C35" s="5" t="s">
        <v>45</v>
      </c>
      <c r="D35" s="5" t="s">
        <v>17</v>
      </c>
      <c r="E35" s="7">
        <v>78</v>
      </c>
      <c r="F35" s="8">
        <v>0.42</v>
      </c>
      <c r="G35" s="25">
        <f t="shared" si="0"/>
        <v>1.0699999999999999E-2</v>
      </c>
    </row>
    <row r="36" spans="1:7" ht="12.95" customHeight="1">
      <c r="A36" s="6"/>
      <c r="B36" s="24" t="s">
        <v>150</v>
      </c>
      <c r="C36" s="5" t="s">
        <v>84</v>
      </c>
      <c r="D36" s="5" t="s">
        <v>64</v>
      </c>
      <c r="E36" s="7">
        <v>2</v>
      </c>
      <c r="F36" s="8">
        <v>0.42</v>
      </c>
      <c r="G36" s="25">
        <f t="shared" si="0"/>
        <v>1.0699999999999999E-2</v>
      </c>
    </row>
    <row r="37" spans="1:7" ht="12.95" customHeight="1">
      <c r="A37" s="6"/>
      <c r="B37" s="24" t="s">
        <v>145</v>
      </c>
      <c r="C37" s="5" t="s">
        <v>85</v>
      </c>
      <c r="D37" s="5" t="s">
        <v>30</v>
      </c>
      <c r="E37" s="7">
        <v>13</v>
      </c>
      <c r="F37" s="8">
        <v>0.42</v>
      </c>
      <c r="G37" s="25">
        <f t="shared" si="0"/>
        <v>1.0699999999999999E-2</v>
      </c>
    </row>
    <row r="38" spans="1:7" ht="12.95" customHeight="1">
      <c r="A38" s="6"/>
      <c r="B38" s="24" t="s">
        <v>162</v>
      </c>
      <c r="C38" s="5" t="s">
        <v>90</v>
      </c>
      <c r="D38" s="5" t="s">
        <v>17</v>
      </c>
      <c r="E38" s="7">
        <v>101</v>
      </c>
      <c r="F38" s="8">
        <v>0.42</v>
      </c>
      <c r="G38" s="25">
        <f t="shared" si="0"/>
        <v>1.0699999999999999E-2</v>
      </c>
    </row>
    <row r="39" spans="1:7" ht="12.95" customHeight="1">
      <c r="A39" s="6"/>
      <c r="B39" s="24" t="s">
        <v>137</v>
      </c>
      <c r="C39" s="5" t="s">
        <v>185</v>
      </c>
      <c r="D39" s="5" t="s">
        <v>15</v>
      </c>
      <c r="E39" s="7">
        <v>23</v>
      </c>
      <c r="F39" s="8">
        <v>0.41</v>
      </c>
      <c r="G39" s="25">
        <f t="shared" si="0"/>
        <v>1.04E-2</v>
      </c>
    </row>
    <row r="40" spans="1:7" ht="12.95" customHeight="1">
      <c r="A40" s="6"/>
      <c r="B40" s="24" t="s">
        <v>227</v>
      </c>
      <c r="C40" s="5" t="s">
        <v>228</v>
      </c>
      <c r="D40" s="5" t="s">
        <v>15</v>
      </c>
      <c r="E40" s="7">
        <v>32</v>
      </c>
      <c r="F40" s="8">
        <v>0.4</v>
      </c>
      <c r="G40" s="25">
        <f t="shared" si="0"/>
        <v>1.0200000000000001E-2</v>
      </c>
    </row>
    <row r="41" spans="1:7" ht="12.95" customHeight="1">
      <c r="A41" s="6"/>
      <c r="B41" s="24" t="s">
        <v>123</v>
      </c>
      <c r="C41" s="5" t="s">
        <v>27</v>
      </c>
      <c r="D41" s="5" t="s">
        <v>28</v>
      </c>
      <c r="E41" s="7">
        <v>133</v>
      </c>
      <c r="F41" s="8">
        <v>0.38</v>
      </c>
      <c r="G41" s="25">
        <f t="shared" si="0"/>
        <v>9.7000000000000003E-3</v>
      </c>
    </row>
    <row r="42" spans="1:7" ht="12.95" customHeight="1">
      <c r="A42" s="6"/>
      <c r="B42" s="24" t="s">
        <v>113</v>
      </c>
      <c r="C42" s="5" t="s">
        <v>42</v>
      </c>
      <c r="D42" s="5" t="s">
        <v>13</v>
      </c>
      <c r="E42" s="7">
        <v>126</v>
      </c>
      <c r="F42" s="8">
        <v>0.37</v>
      </c>
      <c r="G42" s="25">
        <f t="shared" si="0"/>
        <v>9.4000000000000004E-3</v>
      </c>
    </row>
    <row r="43" spans="1:7" ht="12.95" customHeight="1">
      <c r="A43" s="6"/>
      <c r="B43" s="24" t="s">
        <v>157</v>
      </c>
      <c r="C43" s="5" t="s">
        <v>106</v>
      </c>
      <c r="D43" s="5" t="s">
        <v>105</v>
      </c>
      <c r="E43" s="7">
        <v>135</v>
      </c>
      <c r="F43" s="8">
        <v>0.36</v>
      </c>
      <c r="G43" s="25">
        <f t="shared" si="0"/>
        <v>9.1000000000000004E-3</v>
      </c>
    </row>
    <row r="44" spans="1:7" ht="12.95" customHeight="1">
      <c r="A44" s="6"/>
      <c r="B44" s="24" t="s">
        <v>126</v>
      </c>
      <c r="C44" s="5" t="s">
        <v>49</v>
      </c>
      <c r="D44" s="5" t="s">
        <v>23</v>
      </c>
      <c r="E44" s="7">
        <v>76</v>
      </c>
      <c r="F44" s="8">
        <v>0.33</v>
      </c>
      <c r="G44" s="25">
        <f t="shared" si="0"/>
        <v>8.3999999999999995E-3</v>
      </c>
    </row>
    <row r="45" spans="1:7" ht="12.95" customHeight="1">
      <c r="A45" s="6"/>
      <c r="B45" s="24" t="s">
        <v>209</v>
      </c>
      <c r="C45" s="5" t="s">
        <v>210</v>
      </c>
      <c r="D45" s="5" t="s">
        <v>30</v>
      </c>
      <c r="E45" s="7">
        <v>1</v>
      </c>
      <c r="F45" s="8">
        <v>0.32</v>
      </c>
      <c r="G45" s="25">
        <f t="shared" si="0"/>
        <v>8.0999999999999996E-3</v>
      </c>
    </row>
    <row r="46" spans="1:7" ht="12.95" customHeight="1">
      <c r="A46" s="6"/>
      <c r="B46" s="24" t="s">
        <v>130</v>
      </c>
      <c r="C46" s="5" t="s">
        <v>87</v>
      </c>
      <c r="D46" s="5" t="s">
        <v>26</v>
      </c>
      <c r="E46" s="7">
        <v>50</v>
      </c>
      <c r="F46" s="8">
        <v>0.31</v>
      </c>
      <c r="G46" s="25">
        <f t="shared" si="0"/>
        <v>7.9000000000000008E-3</v>
      </c>
    </row>
    <row r="47" spans="1:7" ht="12.95" customHeight="1">
      <c r="A47" s="6"/>
      <c r="B47" s="24" t="s">
        <v>339</v>
      </c>
      <c r="C47" s="5" t="s">
        <v>340</v>
      </c>
      <c r="D47" s="5" t="s">
        <v>17</v>
      </c>
      <c r="E47" s="7">
        <v>69</v>
      </c>
      <c r="F47" s="8">
        <v>0.31</v>
      </c>
      <c r="G47" s="25">
        <f t="shared" si="0"/>
        <v>7.9000000000000008E-3</v>
      </c>
    </row>
    <row r="48" spans="1:7" ht="12.95" customHeight="1">
      <c r="A48" s="6"/>
      <c r="B48" s="24" t="s">
        <v>144</v>
      </c>
      <c r="C48" s="5" t="s">
        <v>77</v>
      </c>
      <c r="D48" s="5" t="s">
        <v>13</v>
      </c>
      <c r="E48" s="7">
        <v>62</v>
      </c>
      <c r="F48" s="8">
        <v>0.3</v>
      </c>
      <c r="G48" s="25">
        <f t="shared" si="0"/>
        <v>7.6E-3</v>
      </c>
    </row>
    <row r="49" spans="1:7" ht="12.95" customHeight="1">
      <c r="A49" s="6"/>
      <c r="B49" s="24" t="s">
        <v>119</v>
      </c>
      <c r="C49" s="5" t="s">
        <v>52</v>
      </c>
      <c r="D49" s="5" t="s">
        <v>26</v>
      </c>
      <c r="E49" s="7">
        <v>12</v>
      </c>
      <c r="F49" s="8">
        <v>0.28999999999999998</v>
      </c>
      <c r="G49" s="25">
        <f t="shared" si="0"/>
        <v>7.4000000000000003E-3</v>
      </c>
    </row>
    <row r="50" spans="1:7" ht="12.95" customHeight="1">
      <c r="A50" s="6"/>
      <c r="B50" s="24" t="s">
        <v>153</v>
      </c>
      <c r="C50" s="5" t="s">
        <v>102</v>
      </c>
      <c r="D50" s="5" t="s">
        <v>71</v>
      </c>
      <c r="E50" s="7">
        <v>63</v>
      </c>
      <c r="F50" s="8">
        <v>0.28999999999999998</v>
      </c>
      <c r="G50" s="25">
        <f t="shared" si="0"/>
        <v>7.4000000000000003E-3</v>
      </c>
    </row>
    <row r="51" spans="1:7" ht="12.95" customHeight="1">
      <c r="A51" s="6"/>
      <c r="B51" s="24" t="s">
        <v>132</v>
      </c>
      <c r="C51" s="5" t="s">
        <v>35</v>
      </c>
      <c r="D51" s="5" t="s">
        <v>36</v>
      </c>
      <c r="E51" s="7">
        <v>54</v>
      </c>
      <c r="F51" s="8">
        <v>0.28999999999999998</v>
      </c>
      <c r="G51" s="25">
        <f t="shared" si="0"/>
        <v>7.4000000000000003E-3</v>
      </c>
    </row>
    <row r="52" spans="1:7" ht="12.95" customHeight="1">
      <c r="A52" s="6"/>
      <c r="B52" s="24" t="s">
        <v>394</v>
      </c>
      <c r="C52" s="5" t="s">
        <v>395</v>
      </c>
      <c r="D52" s="5" t="s">
        <v>270</v>
      </c>
      <c r="E52" s="7">
        <v>33</v>
      </c>
      <c r="F52" s="8">
        <v>0.26</v>
      </c>
      <c r="G52" s="25">
        <f t="shared" si="0"/>
        <v>6.6E-3</v>
      </c>
    </row>
    <row r="53" spans="1:7" ht="12.95" customHeight="1">
      <c r="A53" s="6"/>
      <c r="B53" s="24" t="s">
        <v>142</v>
      </c>
      <c r="C53" s="5" t="s">
        <v>79</v>
      </c>
      <c r="D53" s="5" t="s">
        <v>26</v>
      </c>
      <c r="E53" s="7">
        <v>24</v>
      </c>
      <c r="F53" s="8">
        <v>0.25</v>
      </c>
      <c r="G53" s="25">
        <f t="shared" si="0"/>
        <v>6.4000000000000003E-3</v>
      </c>
    </row>
    <row r="54" spans="1:7" ht="12.95" customHeight="1">
      <c r="A54" s="6"/>
      <c r="B54" s="24" t="s">
        <v>189</v>
      </c>
      <c r="C54" s="5" t="s">
        <v>190</v>
      </c>
      <c r="D54" s="5" t="s">
        <v>191</v>
      </c>
      <c r="E54" s="7">
        <v>55</v>
      </c>
      <c r="F54" s="8">
        <v>0.24</v>
      </c>
      <c r="G54" s="25">
        <f t="shared" si="0"/>
        <v>6.1000000000000004E-3</v>
      </c>
    </row>
    <row r="55" spans="1:7" ht="12.95" customHeight="1">
      <c r="A55" s="6"/>
      <c r="B55" s="24" t="s">
        <v>155</v>
      </c>
      <c r="C55" s="5" t="s">
        <v>99</v>
      </c>
      <c r="D55" s="5" t="s">
        <v>67</v>
      </c>
      <c r="E55" s="7">
        <v>73</v>
      </c>
      <c r="F55" s="8">
        <v>0.21</v>
      </c>
      <c r="G55" s="25">
        <f t="shared" si="0"/>
        <v>5.3E-3</v>
      </c>
    </row>
    <row r="56" spans="1:7" ht="12.95" customHeight="1">
      <c r="A56" s="6"/>
      <c r="B56" s="24" t="s">
        <v>177</v>
      </c>
      <c r="C56" s="5" t="s">
        <v>178</v>
      </c>
      <c r="D56" s="5" t="s">
        <v>26</v>
      </c>
      <c r="E56" s="7">
        <v>28</v>
      </c>
      <c r="F56" s="8">
        <v>0.21</v>
      </c>
      <c r="G56" s="25">
        <f t="shared" si="0"/>
        <v>5.3E-3</v>
      </c>
    </row>
    <row r="57" spans="1:7" ht="12.95" customHeight="1">
      <c r="A57" s="1"/>
      <c r="B57" s="22" t="s">
        <v>53</v>
      </c>
      <c r="C57" s="5" t="s">
        <v>1</v>
      </c>
      <c r="D57" s="5" t="s">
        <v>1</v>
      </c>
      <c r="E57" s="5" t="s">
        <v>1</v>
      </c>
      <c r="F57" s="9">
        <f>SUM(F7:F56)</f>
        <v>39.150000000000006</v>
      </c>
      <c r="G57" s="26">
        <f>SUM(G7:G56)</f>
        <v>0.99490000000000001</v>
      </c>
    </row>
    <row r="58" spans="1:7" ht="12.95" customHeight="1">
      <c r="A58" s="1"/>
      <c r="B58" s="27" t="s">
        <v>54</v>
      </c>
      <c r="C58" s="10" t="s">
        <v>1</v>
      </c>
      <c r="D58" s="10" t="s">
        <v>1</v>
      </c>
      <c r="E58" s="10" t="s">
        <v>1</v>
      </c>
      <c r="F58" s="11" t="s">
        <v>55</v>
      </c>
      <c r="G58" s="28" t="s">
        <v>55</v>
      </c>
    </row>
    <row r="59" spans="1:7" ht="12.95" customHeight="1">
      <c r="A59" s="1"/>
      <c r="B59" s="27" t="s">
        <v>53</v>
      </c>
      <c r="C59" s="10" t="s">
        <v>1</v>
      </c>
      <c r="D59" s="10" t="s">
        <v>1</v>
      </c>
      <c r="E59" s="10" t="s">
        <v>1</v>
      </c>
      <c r="F59" s="11" t="s">
        <v>55</v>
      </c>
      <c r="G59" s="28" t="s">
        <v>55</v>
      </c>
    </row>
    <row r="60" spans="1:7" ht="12.95" customHeight="1">
      <c r="A60" s="1"/>
      <c r="B60" s="27" t="s">
        <v>56</v>
      </c>
      <c r="C60" s="12" t="s">
        <v>1</v>
      </c>
      <c r="D60" s="10" t="s">
        <v>1</v>
      </c>
      <c r="E60" s="12" t="s">
        <v>1</v>
      </c>
      <c r="F60" s="9">
        <f>+F57</f>
        <v>39.150000000000006</v>
      </c>
      <c r="G60" s="26">
        <f>+G57</f>
        <v>0.99490000000000001</v>
      </c>
    </row>
    <row r="61" spans="1:7" ht="12.95" customHeight="1">
      <c r="A61" s="1"/>
      <c r="B61" s="27" t="s">
        <v>57</v>
      </c>
      <c r="C61" s="5" t="s">
        <v>1</v>
      </c>
      <c r="D61" s="10" t="s">
        <v>1</v>
      </c>
      <c r="E61" s="5" t="s">
        <v>1</v>
      </c>
      <c r="F61" s="13">
        <f>+F62-F60</f>
        <v>0.21999999999999176</v>
      </c>
      <c r="G61" s="26">
        <f>+G62-G60</f>
        <v>5.0999999999999934E-3</v>
      </c>
    </row>
    <row r="62" spans="1:7" ht="12.95" customHeight="1" thickBot="1">
      <c r="A62" s="1"/>
      <c r="B62" s="29" t="s">
        <v>58</v>
      </c>
      <c r="C62" s="30" t="s">
        <v>1</v>
      </c>
      <c r="D62" s="30" t="s">
        <v>1</v>
      </c>
      <c r="E62" s="30" t="s">
        <v>1</v>
      </c>
      <c r="F62" s="31">
        <v>39.369999999999997</v>
      </c>
      <c r="G62" s="32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8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109</v>
      </c>
      <c r="C7" s="5" t="s">
        <v>16</v>
      </c>
      <c r="D7" s="5" t="s">
        <v>17</v>
      </c>
      <c r="E7" s="7">
        <v>154171</v>
      </c>
      <c r="F7" s="8">
        <v>1450.44</v>
      </c>
      <c r="G7" s="25">
        <f t="shared" ref="G7:G38" si="0">+ROUND(F7/$F$80,4)</f>
        <v>6.4100000000000004E-2</v>
      </c>
    </row>
    <row r="8" spans="1:7" ht="12.95" customHeight="1">
      <c r="A8" s="6"/>
      <c r="B8" s="24" t="s">
        <v>112</v>
      </c>
      <c r="C8" s="5" t="s">
        <v>10</v>
      </c>
      <c r="D8" s="5" t="s">
        <v>11</v>
      </c>
      <c r="E8" s="7">
        <v>72080</v>
      </c>
      <c r="F8" s="8">
        <v>1303.78</v>
      </c>
      <c r="G8" s="25">
        <f t="shared" si="0"/>
        <v>5.7599999999999998E-2</v>
      </c>
    </row>
    <row r="9" spans="1:7" ht="12.95" customHeight="1">
      <c r="A9" s="6"/>
      <c r="B9" s="24" t="s">
        <v>108</v>
      </c>
      <c r="C9" s="5" t="s">
        <v>14</v>
      </c>
      <c r="D9" s="5" t="s">
        <v>15</v>
      </c>
      <c r="E9" s="7">
        <v>56090</v>
      </c>
      <c r="F9" s="8">
        <v>957.65</v>
      </c>
      <c r="G9" s="25">
        <f t="shared" si="0"/>
        <v>4.2299999999999997E-2</v>
      </c>
    </row>
    <row r="10" spans="1:7" ht="12.95" customHeight="1">
      <c r="A10" s="6"/>
      <c r="B10" s="24" t="s">
        <v>114</v>
      </c>
      <c r="C10" s="5" t="s">
        <v>20</v>
      </c>
      <c r="D10" s="5" t="s">
        <v>11</v>
      </c>
      <c r="E10" s="7">
        <v>255269</v>
      </c>
      <c r="F10" s="8">
        <v>765.68</v>
      </c>
      <c r="G10" s="25">
        <f t="shared" si="0"/>
        <v>3.3799999999999997E-2</v>
      </c>
    </row>
    <row r="11" spans="1:7" ht="12.95" customHeight="1">
      <c r="A11" s="6"/>
      <c r="B11" s="24" t="s">
        <v>111</v>
      </c>
      <c r="C11" s="5" t="s">
        <v>18</v>
      </c>
      <c r="D11" s="5" t="s">
        <v>19</v>
      </c>
      <c r="E11" s="7">
        <v>56865</v>
      </c>
      <c r="F11" s="8">
        <v>694.09</v>
      </c>
      <c r="G11" s="25">
        <f t="shared" si="0"/>
        <v>3.0700000000000002E-2</v>
      </c>
    </row>
    <row r="12" spans="1:7" ht="12.95" customHeight="1">
      <c r="A12" s="6"/>
      <c r="B12" s="24" t="s">
        <v>125</v>
      </c>
      <c r="C12" s="5" t="s">
        <v>29</v>
      </c>
      <c r="D12" s="5" t="s">
        <v>30</v>
      </c>
      <c r="E12" s="7">
        <v>8009</v>
      </c>
      <c r="F12" s="8">
        <v>658.11</v>
      </c>
      <c r="G12" s="25">
        <f t="shared" si="0"/>
        <v>2.9100000000000001E-2</v>
      </c>
    </row>
    <row r="13" spans="1:7" ht="12.95" customHeight="1">
      <c r="A13" s="6"/>
      <c r="B13" s="24" t="s">
        <v>115</v>
      </c>
      <c r="C13" s="5" t="s">
        <v>44</v>
      </c>
      <c r="D13" s="5" t="s">
        <v>38</v>
      </c>
      <c r="E13" s="7">
        <v>217643</v>
      </c>
      <c r="F13" s="8">
        <v>579.15</v>
      </c>
      <c r="G13" s="25">
        <f t="shared" si="0"/>
        <v>2.5600000000000001E-2</v>
      </c>
    </row>
    <row r="14" spans="1:7" ht="12.95" customHeight="1">
      <c r="A14" s="6"/>
      <c r="B14" s="24" t="s">
        <v>133</v>
      </c>
      <c r="C14" s="5" t="s">
        <v>68</v>
      </c>
      <c r="D14" s="5" t="s">
        <v>11</v>
      </c>
      <c r="E14" s="7">
        <v>35559</v>
      </c>
      <c r="F14" s="8">
        <v>578.54</v>
      </c>
      <c r="G14" s="25">
        <f t="shared" si="0"/>
        <v>2.5600000000000001E-2</v>
      </c>
    </row>
    <row r="15" spans="1:7" ht="12.95" customHeight="1">
      <c r="A15" s="6"/>
      <c r="B15" s="24" t="s">
        <v>246</v>
      </c>
      <c r="C15" s="5" t="s">
        <v>247</v>
      </c>
      <c r="D15" s="5" t="s">
        <v>105</v>
      </c>
      <c r="E15" s="7">
        <v>150449</v>
      </c>
      <c r="F15" s="8">
        <v>499.34</v>
      </c>
      <c r="G15" s="25">
        <f t="shared" si="0"/>
        <v>2.2100000000000002E-2</v>
      </c>
    </row>
    <row r="16" spans="1:7" ht="12.95" customHeight="1">
      <c r="A16" s="6"/>
      <c r="B16" s="24" t="s">
        <v>143</v>
      </c>
      <c r="C16" s="5" t="s">
        <v>76</v>
      </c>
      <c r="D16" s="5" t="s">
        <v>67</v>
      </c>
      <c r="E16" s="7">
        <v>11037</v>
      </c>
      <c r="F16" s="8">
        <v>485.77</v>
      </c>
      <c r="G16" s="25">
        <f t="shared" si="0"/>
        <v>2.1499999999999998E-2</v>
      </c>
    </row>
    <row r="17" spans="1:7" ht="12.95" customHeight="1">
      <c r="A17" s="6"/>
      <c r="B17" s="24" t="s">
        <v>134</v>
      </c>
      <c r="C17" s="5" t="s">
        <v>61</v>
      </c>
      <c r="D17" s="5" t="s">
        <v>38</v>
      </c>
      <c r="E17" s="7">
        <v>79390</v>
      </c>
      <c r="F17" s="8">
        <v>470.54</v>
      </c>
      <c r="G17" s="25">
        <f t="shared" si="0"/>
        <v>2.0799999999999999E-2</v>
      </c>
    </row>
    <row r="18" spans="1:7" ht="12.95" customHeight="1">
      <c r="A18" s="6"/>
      <c r="B18" s="24" t="s">
        <v>154</v>
      </c>
      <c r="C18" s="5" t="s">
        <v>197</v>
      </c>
      <c r="D18" s="5" t="s">
        <v>67</v>
      </c>
      <c r="E18" s="7">
        <v>37949</v>
      </c>
      <c r="F18" s="8">
        <v>465.88</v>
      </c>
      <c r="G18" s="25">
        <f t="shared" si="0"/>
        <v>2.06E-2</v>
      </c>
    </row>
    <row r="19" spans="1:7" ht="12.95" customHeight="1">
      <c r="A19" s="6"/>
      <c r="B19" s="24" t="s">
        <v>160</v>
      </c>
      <c r="C19" s="5" t="s">
        <v>100</v>
      </c>
      <c r="D19" s="5" t="s">
        <v>101</v>
      </c>
      <c r="E19" s="7">
        <v>60704</v>
      </c>
      <c r="F19" s="8">
        <v>427.14</v>
      </c>
      <c r="G19" s="25">
        <f t="shared" si="0"/>
        <v>1.89E-2</v>
      </c>
    </row>
    <row r="20" spans="1:7" ht="12.95" customHeight="1">
      <c r="A20" s="6"/>
      <c r="B20" s="24" t="s">
        <v>339</v>
      </c>
      <c r="C20" s="5" t="s">
        <v>340</v>
      </c>
      <c r="D20" s="5" t="s">
        <v>17</v>
      </c>
      <c r="E20" s="7">
        <v>92193</v>
      </c>
      <c r="F20" s="8">
        <v>412.43</v>
      </c>
      <c r="G20" s="25">
        <f t="shared" si="0"/>
        <v>1.8200000000000001E-2</v>
      </c>
    </row>
    <row r="21" spans="1:7" ht="12.95" customHeight="1">
      <c r="A21" s="6"/>
      <c r="B21" s="24" t="s">
        <v>167</v>
      </c>
      <c r="C21" s="5" t="s">
        <v>168</v>
      </c>
      <c r="D21" s="5" t="s">
        <v>71</v>
      </c>
      <c r="E21" s="7">
        <v>25347</v>
      </c>
      <c r="F21" s="8">
        <v>402.21</v>
      </c>
      <c r="G21" s="25">
        <f t="shared" si="0"/>
        <v>1.78E-2</v>
      </c>
    </row>
    <row r="22" spans="1:7" ht="12.95" customHeight="1">
      <c r="A22" s="6"/>
      <c r="B22" s="24" t="s">
        <v>117</v>
      </c>
      <c r="C22" s="5" t="s">
        <v>31</v>
      </c>
      <c r="D22" s="5" t="s">
        <v>13</v>
      </c>
      <c r="E22" s="7">
        <v>14734</v>
      </c>
      <c r="F22" s="8">
        <v>385.49</v>
      </c>
      <c r="G22" s="25">
        <f t="shared" si="0"/>
        <v>1.7000000000000001E-2</v>
      </c>
    </row>
    <row r="23" spans="1:7" ht="12.95" customHeight="1">
      <c r="A23" s="6"/>
      <c r="B23" s="24" t="s">
        <v>120</v>
      </c>
      <c r="C23" s="5" t="s">
        <v>224</v>
      </c>
      <c r="D23" s="5" t="s">
        <v>34</v>
      </c>
      <c r="E23" s="7">
        <v>205168</v>
      </c>
      <c r="F23" s="8">
        <v>379.15</v>
      </c>
      <c r="G23" s="25">
        <f t="shared" si="0"/>
        <v>1.6799999999999999E-2</v>
      </c>
    </row>
    <row r="24" spans="1:7" ht="12.95" customHeight="1">
      <c r="A24" s="6"/>
      <c r="B24" s="24" t="s">
        <v>148</v>
      </c>
      <c r="C24" s="5" t="s">
        <v>40</v>
      </c>
      <c r="D24" s="5" t="s">
        <v>41</v>
      </c>
      <c r="E24" s="7">
        <v>195404</v>
      </c>
      <c r="F24" s="8">
        <v>373.42</v>
      </c>
      <c r="G24" s="25">
        <f t="shared" si="0"/>
        <v>1.6500000000000001E-2</v>
      </c>
    </row>
    <row r="25" spans="1:7" ht="12.95" customHeight="1">
      <c r="A25" s="6"/>
      <c r="B25" s="24" t="s">
        <v>140</v>
      </c>
      <c r="C25" s="5" t="s">
        <v>66</v>
      </c>
      <c r="D25" s="5" t="s">
        <v>67</v>
      </c>
      <c r="E25" s="7">
        <v>1919</v>
      </c>
      <c r="F25" s="8">
        <v>364.12</v>
      </c>
      <c r="G25" s="25">
        <f t="shared" si="0"/>
        <v>1.61E-2</v>
      </c>
    </row>
    <row r="26" spans="1:7" ht="12.95" customHeight="1">
      <c r="A26" s="6"/>
      <c r="B26" s="24" t="s">
        <v>147</v>
      </c>
      <c r="C26" s="5" t="s">
        <v>86</v>
      </c>
      <c r="D26" s="5" t="s">
        <v>38</v>
      </c>
      <c r="E26" s="7">
        <v>28500</v>
      </c>
      <c r="F26" s="8">
        <v>352.5</v>
      </c>
      <c r="G26" s="25">
        <f t="shared" si="0"/>
        <v>1.5599999999999999E-2</v>
      </c>
    </row>
    <row r="27" spans="1:7" ht="12.95" customHeight="1">
      <c r="A27" s="6"/>
      <c r="B27" s="24" t="s">
        <v>135</v>
      </c>
      <c r="C27" s="5" t="s">
        <v>63</v>
      </c>
      <c r="D27" s="5" t="s">
        <v>64</v>
      </c>
      <c r="E27" s="7">
        <v>95684</v>
      </c>
      <c r="F27" s="8">
        <v>348.77</v>
      </c>
      <c r="G27" s="25">
        <f t="shared" si="0"/>
        <v>1.54E-2</v>
      </c>
    </row>
    <row r="28" spans="1:7" ht="12.95" customHeight="1">
      <c r="A28" s="6"/>
      <c r="B28" s="24" t="s">
        <v>165</v>
      </c>
      <c r="C28" s="5" t="s">
        <v>88</v>
      </c>
      <c r="D28" s="5" t="s">
        <v>71</v>
      </c>
      <c r="E28" s="7">
        <v>130859</v>
      </c>
      <c r="F28" s="8">
        <v>340.04</v>
      </c>
      <c r="G28" s="25">
        <f t="shared" si="0"/>
        <v>1.4999999999999999E-2</v>
      </c>
    </row>
    <row r="29" spans="1:7" ht="12.95" customHeight="1">
      <c r="A29" s="6"/>
      <c r="B29" s="24" t="s">
        <v>198</v>
      </c>
      <c r="C29" s="5" t="s">
        <v>199</v>
      </c>
      <c r="D29" s="5" t="s">
        <v>37</v>
      </c>
      <c r="E29" s="7">
        <v>46092</v>
      </c>
      <c r="F29" s="8">
        <v>337.65</v>
      </c>
      <c r="G29" s="25">
        <f t="shared" si="0"/>
        <v>1.49E-2</v>
      </c>
    </row>
    <row r="30" spans="1:7" ht="12.95" customHeight="1">
      <c r="A30" s="6"/>
      <c r="B30" s="24" t="s">
        <v>192</v>
      </c>
      <c r="C30" s="5" t="s">
        <v>193</v>
      </c>
      <c r="D30" s="5" t="s">
        <v>38</v>
      </c>
      <c r="E30" s="7">
        <v>4543</v>
      </c>
      <c r="F30" s="8">
        <v>328.05</v>
      </c>
      <c r="G30" s="25">
        <f t="shared" si="0"/>
        <v>1.4500000000000001E-2</v>
      </c>
    </row>
    <row r="31" spans="1:7" ht="12.95" customHeight="1">
      <c r="A31" s="6"/>
      <c r="B31" s="24" t="s">
        <v>260</v>
      </c>
      <c r="C31" s="5" t="s">
        <v>261</v>
      </c>
      <c r="D31" s="5" t="s">
        <v>30</v>
      </c>
      <c r="E31" s="7">
        <v>250462</v>
      </c>
      <c r="F31" s="8">
        <v>327.85</v>
      </c>
      <c r="G31" s="25">
        <f t="shared" si="0"/>
        <v>1.4500000000000001E-2</v>
      </c>
    </row>
    <row r="32" spans="1:7" ht="12.95" customHeight="1">
      <c r="A32" s="6"/>
      <c r="B32" s="24" t="s">
        <v>275</v>
      </c>
      <c r="C32" s="5" t="s">
        <v>276</v>
      </c>
      <c r="D32" s="5" t="s">
        <v>38</v>
      </c>
      <c r="E32" s="7">
        <v>97837</v>
      </c>
      <c r="F32" s="8">
        <v>325.89999999999998</v>
      </c>
      <c r="G32" s="25">
        <f t="shared" si="0"/>
        <v>1.44E-2</v>
      </c>
    </row>
    <row r="33" spans="1:7" ht="12.95" customHeight="1">
      <c r="A33" s="6"/>
      <c r="B33" s="24" t="s">
        <v>122</v>
      </c>
      <c r="C33" s="5" t="s">
        <v>39</v>
      </c>
      <c r="D33" s="5" t="s">
        <v>23</v>
      </c>
      <c r="E33" s="7">
        <v>23568</v>
      </c>
      <c r="F33" s="8">
        <v>325.62</v>
      </c>
      <c r="G33" s="25">
        <f t="shared" si="0"/>
        <v>1.44E-2</v>
      </c>
    </row>
    <row r="34" spans="1:7" ht="12.95" customHeight="1">
      <c r="A34" s="6"/>
      <c r="B34" s="24" t="s">
        <v>145</v>
      </c>
      <c r="C34" s="5" t="s">
        <v>85</v>
      </c>
      <c r="D34" s="5" t="s">
        <v>30</v>
      </c>
      <c r="E34" s="7">
        <v>9653</v>
      </c>
      <c r="F34" s="8">
        <v>314.69</v>
      </c>
      <c r="G34" s="25">
        <f t="shared" si="0"/>
        <v>1.3899999999999999E-2</v>
      </c>
    </row>
    <row r="35" spans="1:7" ht="12.95" customHeight="1">
      <c r="A35" s="6"/>
      <c r="B35" s="24" t="s">
        <v>170</v>
      </c>
      <c r="C35" s="5" t="s">
        <v>171</v>
      </c>
      <c r="D35" s="5" t="s">
        <v>96</v>
      </c>
      <c r="E35" s="7">
        <v>238846</v>
      </c>
      <c r="F35" s="8">
        <v>294.38</v>
      </c>
      <c r="G35" s="25">
        <f t="shared" si="0"/>
        <v>1.2999999999999999E-2</v>
      </c>
    </row>
    <row r="36" spans="1:7" ht="12.95" customHeight="1">
      <c r="A36" s="6"/>
      <c r="B36" s="24" t="s">
        <v>350</v>
      </c>
      <c r="C36" s="5" t="s">
        <v>351</v>
      </c>
      <c r="D36" s="5" t="s">
        <v>343</v>
      </c>
      <c r="E36" s="7">
        <v>55345</v>
      </c>
      <c r="F36" s="8">
        <v>287.24</v>
      </c>
      <c r="G36" s="25">
        <f t="shared" si="0"/>
        <v>1.2699999999999999E-2</v>
      </c>
    </row>
    <row r="37" spans="1:7" ht="12.95" customHeight="1">
      <c r="A37" s="6"/>
      <c r="B37" s="24" t="s">
        <v>153</v>
      </c>
      <c r="C37" s="5" t="s">
        <v>102</v>
      </c>
      <c r="D37" s="5" t="s">
        <v>71</v>
      </c>
      <c r="E37" s="7">
        <v>61598</v>
      </c>
      <c r="F37" s="8">
        <v>286.39999999999998</v>
      </c>
      <c r="G37" s="25">
        <f t="shared" si="0"/>
        <v>1.2699999999999999E-2</v>
      </c>
    </row>
    <row r="38" spans="1:7" ht="12.95" customHeight="1">
      <c r="A38" s="6"/>
      <c r="B38" s="24" t="s">
        <v>151</v>
      </c>
      <c r="C38" s="5" t="s">
        <v>103</v>
      </c>
      <c r="D38" s="5" t="s">
        <v>67</v>
      </c>
      <c r="E38" s="7">
        <v>15470</v>
      </c>
      <c r="F38" s="8">
        <v>279.33</v>
      </c>
      <c r="G38" s="25">
        <f t="shared" si="0"/>
        <v>1.23E-2</v>
      </c>
    </row>
    <row r="39" spans="1:7" ht="12.95" customHeight="1">
      <c r="A39" s="6"/>
      <c r="B39" s="24" t="s">
        <v>356</v>
      </c>
      <c r="C39" s="5" t="s">
        <v>357</v>
      </c>
      <c r="D39" s="5" t="s">
        <v>23</v>
      </c>
      <c r="E39" s="7">
        <v>75569</v>
      </c>
      <c r="F39" s="8">
        <v>270.16000000000003</v>
      </c>
      <c r="G39" s="25">
        <f t="shared" ref="G39:G56" si="1">+ROUND(F39/$F$80,4)</f>
        <v>1.1900000000000001E-2</v>
      </c>
    </row>
    <row r="40" spans="1:7" ht="12.95" customHeight="1">
      <c r="A40" s="6"/>
      <c r="B40" s="24" t="s">
        <v>253</v>
      </c>
      <c r="C40" s="5" t="s">
        <v>254</v>
      </c>
      <c r="D40" s="5" t="s">
        <v>15</v>
      </c>
      <c r="E40" s="7">
        <v>59346</v>
      </c>
      <c r="F40" s="8">
        <v>255.96</v>
      </c>
      <c r="G40" s="25">
        <f t="shared" si="1"/>
        <v>1.1299999999999999E-2</v>
      </c>
    </row>
    <row r="41" spans="1:7" ht="12.95" customHeight="1">
      <c r="A41" s="6"/>
      <c r="B41" s="24" t="s">
        <v>375</v>
      </c>
      <c r="C41" s="5" t="s">
        <v>376</v>
      </c>
      <c r="D41" s="5" t="s">
        <v>34</v>
      </c>
      <c r="E41" s="7">
        <v>14750</v>
      </c>
      <c r="F41" s="8">
        <v>252.87</v>
      </c>
      <c r="G41" s="25">
        <f t="shared" si="1"/>
        <v>1.12E-2</v>
      </c>
    </row>
    <row r="42" spans="1:7" ht="12.95" customHeight="1">
      <c r="A42" s="6"/>
      <c r="B42" s="24" t="s">
        <v>302</v>
      </c>
      <c r="C42" s="5" t="s">
        <v>303</v>
      </c>
      <c r="D42" s="5" t="s">
        <v>105</v>
      </c>
      <c r="E42" s="7">
        <v>255675</v>
      </c>
      <c r="F42" s="8">
        <v>245.19</v>
      </c>
      <c r="G42" s="25">
        <f t="shared" si="1"/>
        <v>1.0800000000000001E-2</v>
      </c>
    </row>
    <row r="43" spans="1:7" ht="12.95" customHeight="1">
      <c r="A43" s="6"/>
      <c r="B43" s="24" t="s">
        <v>377</v>
      </c>
      <c r="C43" s="5" t="s">
        <v>378</v>
      </c>
      <c r="D43" s="5" t="s">
        <v>101</v>
      </c>
      <c r="E43" s="7">
        <v>150125</v>
      </c>
      <c r="F43" s="8">
        <v>244.85</v>
      </c>
      <c r="G43" s="25">
        <f t="shared" si="1"/>
        <v>1.0800000000000001E-2</v>
      </c>
    </row>
    <row r="44" spans="1:7" ht="12.95" customHeight="1">
      <c r="A44" s="6"/>
      <c r="B44" s="24" t="s">
        <v>341</v>
      </c>
      <c r="C44" s="5" t="s">
        <v>342</v>
      </c>
      <c r="D44" s="5" t="s">
        <v>343</v>
      </c>
      <c r="E44" s="7">
        <v>82445</v>
      </c>
      <c r="F44" s="8">
        <v>244.24</v>
      </c>
      <c r="G44" s="25">
        <f t="shared" si="1"/>
        <v>1.0800000000000001E-2</v>
      </c>
    </row>
    <row r="45" spans="1:7" ht="12.95" customHeight="1">
      <c r="A45" s="6"/>
      <c r="B45" s="24" t="s">
        <v>346</v>
      </c>
      <c r="C45" s="5" t="s">
        <v>347</v>
      </c>
      <c r="D45" s="5" t="s">
        <v>15</v>
      </c>
      <c r="E45" s="7">
        <v>604216</v>
      </c>
      <c r="F45" s="8">
        <v>243.8</v>
      </c>
      <c r="G45" s="25">
        <f t="shared" si="1"/>
        <v>1.0800000000000001E-2</v>
      </c>
    </row>
    <row r="46" spans="1:7" ht="12.95" customHeight="1">
      <c r="A46" s="6"/>
      <c r="B46" s="24" t="s">
        <v>137</v>
      </c>
      <c r="C46" s="5" t="s">
        <v>185</v>
      </c>
      <c r="D46" s="5" t="s">
        <v>15</v>
      </c>
      <c r="E46" s="7">
        <v>13284</v>
      </c>
      <c r="F46" s="8">
        <v>239.07</v>
      </c>
      <c r="G46" s="25">
        <f t="shared" si="1"/>
        <v>1.06E-2</v>
      </c>
    </row>
    <row r="47" spans="1:7" ht="12.95" customHeight="1">
      <c r="A47" s="6"/>
      <c r="B47" s="24" t="s">
        <v>367</v>
      </c>
      <c r="C47" s="5" t="s">
        <v>368</v>
      </c>
      <c r="D47" s="5" t="s">
        <v>11</v>
      </c>
      <c r="E47" s="7">
        <v>75088</v>
      </c>
      <c r="F47" s="8">
        <v>236.56</v>
      </c>
      <c r="G47" s="25">
        <f t="shared" si="1"/>
        <v>1.0500000000000001E-2</v>
      </c>
    </row>
    <row r="48" spans="1:7" ht="12.95" customHeight="1">
      <c r="A48" s="6"/>
      <c r="B48" s="24" t="s">
        <v>308</v>
      </c>
      <c r="C48" s="5" t="s">
        <v>309</v>
      </c>
      <c r="D48" s="5" t="s">
        <v>13</v>
      </c>
      <c r="E48" s="7">
        <v>42700</v>
      </c>
      <c r="F48" s="8">
        <v>232.54</v>
      </c>
      <c r="G48" s="25">
        <f t="shared" si="1"/>
        <v>1.03E-2</v>
      </c>
    </row>
    <row r="49" spans="1:7" ht="12.95" customHeight="1">
      <c r="A49" s="6"/>
      <c r="B49" s="24" t="s">
        <v>121</v>
      </c>
      <c r="C49" s="5" t="s">
        <v>45</v>
      </c>
      <c r="D49" s="5" t="s">
        <v>17</v>
      </c>
      <c r="E49" s="7">
        <v>42339</v>
      </c>
      <c r="F49" s="8">
        <v>229.31</v>
      </c>
      <c r="G49" s="25">
        <f t="shared" si="1"/>
        <v>1.01E-2</v>
      </c>
    </row>
    <row r="50" spans="1:7" ht="12.95" customHeight="1">
      <c r="A50" s="6"/>
      <c r="B50" s="24" t="s">
        <v>387</v>
      </c>
      <c r="C50" s="5" t="s">
        <v>388</v>
      </c>
      <c r="D50" s="5" t="s">
        <v>15</v>
      </c>
      <c r="E50" s="7">
        <v>154136</v>
      </c>
      <c r="F50" s="8">
        <v>214.79</v>
      </c>
      <c r="G50" s="25">
        <f t="shared" si="1"/>
        <v>9.4999999999999998E-3</v>
      </c>
    </row>
    <row r="51" spans="1:7" ht="12.95" customHeight="1">
      <c r="A51" s="6"/>
      <c r="B51" s="24" t="s">
        <v>262</v>
      </c>
      <c r="C51" s="5" t="s">
        <v>263</v>
      </c>
      <c r="D51" s="5" t="s">
        <v>11</v>
      </c>
      <c r="E51" s="7">
        <v>161966</v>
      </c>
      <c r="F51" s="8">
        <v>204.81</v>
      </c>
      <c r="G51" s="25">
        <f t="shared" si="1"/>
        <v>9.1000000000000004E-3</v>
      </c>
    </row>
    <row r="52" spans="1:7" ht="12.95" customHeight="1">
      <c r="A52" s="6"/>
      <c r="B52" s="24" t="s">
        <v>298</v>
      </c>
      <c r="C52" s="5" t="s">
        <v>299</v>
      </c>
      <c r="D52" s="5" t="s">
        <v>28</v>
      </c>
      <c r="E52" s="7">
        <v>158428</v>
      </c>
      <c r="F52" s="8">
        <v>203.5</v>
      </c>
      <c r="G52" s="25">
        <f t="shared" si="1"/>
        <v>8.9999999999999993E-3</v>
      </c>
    </row>
    <row r="53" spans="1:7" ht="12.95" customHeight="1">
      <c r="A53" s="6"/>
      <c r="B53" s="24" t="s">
        <v>110</v>
      </c>
      <c r="C53" s="5" t="s">
        <v>12</v>
      </c>
      <c r="D53" s="5" t="s">
        <v>13</v>
      </c>
      <c r="E53" s="7">
        <v>21874</v>
      </c>
      <c r="F53" s="8">
        <v>201.6</v>
      </c>
      <c r="G53" s="25">
        <f t="shared" si="1"/>
        <v>8.8999999999999999E-3</v>
      </c>
    </row>
    <row r="54" spans="1:7" ht="12.95" customHeight="1">
      <c r="A54" s="6"/>
      <c r="B54" s="24" t="s">
        <v>118</v>
      </c>
      <c r="C54" s="5" t="s">
        <v>48</v>
      </c>
      <c r="D54" s="5" t="s">
        <v>13</v>
      </c>
      <c r="E54" s="7">
        <v>22699</v>
      </c>
      <c r="F54" s="8">
        <v>194.2</v>
      </c>
      <c r="G54" s="25">
        <f t="shared" si="1"/>
        <v>8.6E-3</v>
      </c>
    </row>
    <row r="55" spans="1:7" ht="12.95" customHeight="1">
      <c r="A55" s="6"/>
      <c r="B55" s="24" t="s">
        <v>116</v>
      </c>
      <c r="C55" s="5" t="s">
        <v>24</v>
      </c>
      <c r="D55" s="5" t="s">
        <v>11</v>
      </c>
      <c r="E55" s="7">
        <v>36013</v>
      </c>
      <c r="F55" s="8">
        <v>188.37</v>
      </c>
      <c r="G55" s="25">
        <f t="shared" si="1"/>
        <v>8.3000000000000001E-3</v>
      </c>
    </row>
    <row r="56" spans="1:7" ht="12.95" customHeight="1">
      <c r="A56" s="6"/>
      <c r="B56" s="24" t="s">
        <v>273</v>
      </c>
      <c r="C56" s="5" t="s">
        <v>274</v>
      </c>
      <c r="D56" s="5" t="s">
        <v>96</v>
      </c>
      <c r="E56" s="7">
        <v>131596</v>
      </c>
      <c r="F56" s="8">
        <v>185.55</v>
      </c>
      <c r="G56" s="25">
        <f t="shared" si="1"/>
        <v>8.2000000000000007E-3</v>
      </c>
    </row>
    <row r="57" spans="1:7" ht="12.95" customHeight="1">
      <c r="A57" s="6"/>
      <c r="B57" s="24" t="s">
        <v>243</v>
      </c>
      <c r="C57" s="5" t="s">
        <v>244</v>
      </c>
      <c r="D57" s="5" t="s">
        <v>64</v>
      </c>
      <c r="E57" s="7">
        <v>75524</v>
      </c>
      <c r="F57" s="8">
        <v>185.26</v>
      </c>
      <c r="G57" s="25">
        <f t="shared" ref="G57:G63" si="2">+ROUND(F57/$F$80,4)</f>
        <v>8.2000000000000007E-3</v>
      </c>
    </row>
    <row r="58" spans="1:7" ht="12.95" customHeight="1">
      <c r="A58" s="6"/>
      <c r="B58" s="24" t="s">
        <v>237</v>
      </c>
      <c r="C58" s="5" t="s">
        <v>238</v>
      </c>
      <c r="D58" s="5" t="s">
        <v>13</v>
      </c>
      <c r="E58" s="7">
        <v>21710</v>
      </c>
      <c r="F58" s="8">
        <v>181.92</v>
      </c>
      <c r="G58" s="25">
        <f t="shared" si="2"/>
        <v>8.0000000000000002E-3</v>
      </c>
    </row>
    <row r="59" spans="1:7" ht="12.95" customHeight="1">
      <c r="A59" s="6"/>
      <c r="B59" s="24" t="s">
        <v>223</v>
      </c>
      <c r="C59" s="5" t="s">
        <v>50</v>
      </c>
      <c r="D59" s="5" t="s">
        <v>26</v>
      </c>
      <c r="E59" s="7">
        <v>32038</v>
      </c>
      <c r="F59" s="8">
        <v>177.3</v>
      </c>
      <c r="G59" s="25">
        <f t="shared" si="2"/>
        <v>7.7999999999999996E-3</v>
      </c>
    </row>
    <row r="60" spans="1:7" ht="12.95" customHeight="1">
      <c r="A60" s="6"/>
      <c r="B60" s="24" t="s">
        <v>383</v>
      </c>
      <c r="C60" s="5" t="s">
        <v>384</v>
      </c>
      <c r="D60" s="5" t="s">
        <v>11</v>
      </c>
      <c r="E60" s="7">
        <v>264146</v>
      </c>
      <c r="F60" s="8">
        <v>174.6</v>
      </c>
      <c r="G60" s="25">
        <f t="shared" si="2"/>
        <v>7.7000000000000002E-3</v>
      </c>
    </row>
    <row r="61" spans="1:7" ht="12.95" customHeight="1">
      <c r="A61" s="6"/>
      <c r="B61" s="24" t="s">
        <v>183</v>
      </c>
      <c r="C61" s="5" t="s">
        <v>184</v>
      </c>
      <c r="D61" s="5" t="s">
        <v>15</v>
      </c>
      <c r="E61" s="7">
        <v>81608</v>
      </c>
      <c r="F61" s="8">
        <v>141.38999999999999</v>
      </c>
      <c r="G61" s="25">
        <f t="shared" si="2"/>
        <v>6.1999999999999998E-3</v>
      </c>
    </row>
    <row r="62" spans="1:7" ht="12.95" customHeight="1">
      <c r="A62" s="6"/>
      <c r="B62" s="24" t="s">
        <v>128</v>
      </c>
      <c r="C62" s="5" t="s">
        <v>33</v>
      </c>
      <c r="D62" s="5" t="s">
        <v>34</v>
      </c>
      <c r="E62" s="7">
        <v>11064</v>
      </c>
      <c r="F62" s="8">
        <v>140.83000000000001</v>
      </c>
      <c r="G62" s="25">
        <f t="shared" si="2"/>
        <v>6.1999999999999998E-3</v>
      </c>
    </row>
    <row r="63" spans="1:7" ht="12.95" customHeight="1">
      <c r="A63" s="6"/>
      <c r="B63" s="24" t="s">
        <v>233</v>
      </c>
      <c r="C63" s="5" t="s">
        <v>234</v>
      </c>
      <c r="D63" s="5" t="s">
        <v>11</v>
      </c>
      <c r="E63" s="7">
        <v>454385</v>
      </c>
      <c r="F63" s="8">
        <v>139.04</v>
      </c>
      <c r="G63" s="25">
        <f t="shared" si="2"/>
        <v>6.1000000000000004E-3</v>
      </c>
    </row>
    <row r="64" spans="1:7" ht="12.95" customHeight="1">
      <c r="A64" s="6"/>
      <c r="B64" s="24" t="s">
        <v>215</v>
      </c>
      <c r="C64" s="5" t="s">
        <v>216</v>
      </c>
      <c r="D64" s="5" t="s">
        <v>391</v>
      </c>
      <c r="E64" s="7">
        <v>118592</v>
      </c>
      <c r="F64" s="8">
        <v>134.13</v>
      </c>
      <c r="G64" s="25">
        <f t="shared" ref="G64:G76" si="3">+ROUND(F64/$F$80,4)</f>
        <v>5.8999999999999999E-3</v>
      </c>
    </row>
    <row r="65" spans="1:7" ht="12.95" customHeight="1">
      <c r="A65" s="6"/>
      <c r="B65" s="24" t="s">
        <v>338</v>
      </c>
      <c r="C65" s="5" t="s">
        <v>322</v>
      </c>
      <c r="D65" s="5" t="s">
        <v>15</v>
      </c>
      <c r="E65" s="7">
        <v>74029</v>
      </c>
      <c r="F65" s="8">
        <v>131.88</v>
      </c>
      <c r="G65" s="25">
        <f t="shared" si="3"/>
        <v>5.7999999999999996E-3</v>
      </c>
    </row>
    <row r="66" spans="1:7" ht="12.95" customHeight="1">
      <c r="A66" s="6"/>
      <c r="B66" s="24" t="s">
        <v>161</v>
      </c>
      <c r="C66" s="5" t="s">
        <v>104</v>
      </c>
      <c r="D66" s="5" t="s">
        <v>96</v>
      </c>
      <c r="E66" s="7">
        <v>150000</v>
      </c>
      <c r="F66" s="8">
        <v>127.2</v>
      </c>
      <c r="G66" s="25">
        <f t="shared" si="3"/>
        <v>5.5999999999999999E-3</v>
      </c>
    </row>
    <row r="67" spans="1:7" ht="12.95" customHeight="1">
      <c r="A67" s="6"/>
      <c r="B67" s="24" t="s">
        <v>389</v>
      </c>
      <c r="C67" s="5" t="s">
        <v>390</v>
      </c>
      <c r="D67" s="5" t="s">
        <v>163</v>
      </c>
      <c r="E67" s="7">
        <v>46000</v>
      </c>
      <c r="F67" s="8">
        <v>111.78</v>
      </c>
      <c r="G67" s="25">
        <f t="shared" si="3"/>
        <v>4.8999999999999998E-3</v>
      </c>
    </row>
    <row r="68" spans="1:7" ht="12.95" customHeight="1">
      <c r="A68" s="6"/>
      <c r="B68" s="24" t="s">
        <v>371</v>
      </c>
      <c r="C68" s="5" t="s">
        <v>372</v>
      </c>
      <c r="D68" s="5" t="s">
        <v>38</v>
      </c>
      <c r="E68" s="7">
        <v>23826</v>
      </c>
      <c r="F68" s="8">
        <v>110.58</v>
      </c>
      <c r="G68" s="25">
        <f t="shared" si="3"/>
        <v>4.8999999999999998E-3</v>
      </c>
    </row>
    <row r="69" spans="1:7" ht="12.95" customHeight="1">
      <c r="A69" s="6"/>
      <c r="B69" s="24" t="s">
        <v>158</v>
      </c>
      <c r="C69" s="5" t="s">
        <v>98</v>
      </c>
      <c r="D69" s="5" t="s">
        <v>96</v>
      </c>
      <c r="E69" s="7">
        <v>60000</v>
      </c>
      <c r="F69" s="8">
        <v>108.3</v>
      </c>
      <c r="G69" s="25">
        <f t="shared" si="3"/>
        <v>4.7999999999999996E-3</v>
      </c>
    </row>
    <row r="70" spans="1:7" ht="12.95" customHeight="1">
      <c r="A70" s="6"/>
      <c r="B70" s="24" t="s">
        <v>352</v>
      </c>
      <c r="C70" s="5" t="s">
        <v>353</v>
      </c>
      <c r="D70" s="5" t="s">
        <v>34</v>
      </c>
      <c r="E70" s="7">
        <v>10120</v>
      </c>
      <c r="F70" s="8">
        <v>99.79</v>
      </c>
      <c r="G70" s="25">
        <f t="shared" si="3"/>
        <v>4.4000000000000003E-3</v>
      </c>
    </row>
    <row r="71" spans="1:7" ht="12.95" customHeight="1">
      <c r="A71" s="6"/>
      <c r="B71" s="24" t="s">
        <v>396</v>
      </c>
      <c r="C71" s="5" t="s">
        <v>397</v>
      </c>
      <c r="D71" s="5" t="s">
        <v>11</v>
      </c>
      <c r="E71" s="7">
        <v>352523</v>
      </c>
      <c r="F71" s="8">
        <v>97.83</v>
      </c>
      <c r="G71" s="25">
        <f t="shared" si="3"/>
        <v>4.3E-3</v>
      </c>
    </row>
    <row r="72" spans="1:7" ht="12.95" customHeight="1">
      <c r="A72" s="6"/>
      <c r="B72" s="24" t="s">
        <v>279</v>
      </c>
      <c r="C72" s="5" t="s">
        <v>280</v>
      </c>
      <c r="D72" s="5" t="s">
        <v>28</v>
      </c>
      <c r="E72" s="7">
        <v>54117</v>
      </c>
      <c r="F72" s="8">
        <v>94.49</v>
      </c>
      <c r="G72" s="25">
        <f t="shared" si="3"/>
        <v>4.1999999999999997E-3</v>
      </c>
    </row>
    <row r="73" spans="1:7" ht="12.95" customHeight="1">
      <c r="A73" s="6"/>
      <c r="B73" s="24" t="s">
        <v>331</v>
      </c>
      <c r="C73" s="5" t="s">
        <v>332</v>
      </c>
      <c r="D73" s="5" t="s">
        <v>245</v>
      </c>
      <c r="E73" s="7">
        <v>28843</v>
      </c>
      <c r="F73" s="8">
        <v>81.52</v>
      </c>
      <c r="G73" s="25">
        <f t="shared" si="3"/>
        <v>3.5999999999999999E-3</v>
      </c>
    </row>
    <row r="74" spans="1:7" ht="12.95" customHeight="1">
      <c r="A74" s="6"/>
      <c r="B74" s="24" t="s">
        <v>21</v>
      </c>
      <c r="C74" s="5" t="s">
        <v>22</v>
      </c>
      <c r="D74" s="5" t="s">
        <v>11</v>
      </c>
      <c r="E74" s="7">
        <v>19000</v>
      </c>
      <c r="F74" s="8">
        <v>58.1</v>
      </c>
      <c r="G74" s="25">
        <f t="shared" si="3"/>
        <v>2.5999999999999999E-3</v>
      </c>
    </row>
    <row r="75" spans="1:7" ht="12.95" customHeight="1">
      <c r="A75" s="6"/>
      <c r="B75" s="24" t="s">
        <v>213</v>
      </c>
      <c r="C75" s="5" t="s">
        <v>214</v>
      </c>
      <c r="D75" s="5" t="s">
        <v>34</v>
      </c>
      <c r="E75" s="7">
        <v>1639</v>
      </c>
      <c r="F75" s="8">
        <v>22.66</v>
      </c>
      <c r="G75" s="25">
        <f t="shared" si="3"/>
        <v>1E-3</v>
      </c>
    </row>
    <row r="76" spans="1:7" ht="12.95" customHeight="1">
      <c r="A76" s="6"/>
      <c r="B76" s="24" t="s">
        <v>392</v>
      </c>
      <c r="C76" s="5" t="s">
        <v>393</v>
      </c>
      <c r="D76" s="5" t="s">
        <v>11</v>
      </c>
      <c r="E76" s="7">
        <v>33661</v>
      </c>
      <c r="F76" s="8">
        <v>15.15</v>
      </c>
      <c r="G76" s="25">
        <f t="shared" si="3"/>
        <v>6.9999999999999999E-4</v>
      </c>
    </row>
    <row r="77" spans="1:7" ht="12.95" customHeight="1">
      <c r="A77" s="1"/>
      <c r="B77" s="22" t="s">
        <v>53</v>
      </c>
      <c r="C77" s="5" t="s">
        <v>1</v>
      </c>
      <c r="D77" s="5" t="s">
        <v>1</v>
      </c>
      <c r="E77" s="5" t="s">
        <v>1</v>
      </c>
      <c r="F77" s="9">
        <f>SUM(F7:F76)</f>
        <v>22222.47</v>
      </c>
      <c r="G77" s="26">
        <f>SUM(G7:G76)</f>
        <v>0.98200000000000021</v>
      </c>
    </row>
    <row r="78" spans="1:7" ht="12.95" customHeight="1">
      <c r="A78" s="1"/>
      <c r="B78" s="27" t="s">
        <v>56</v>
      </c>
      <c r="C78" s="12" t="s">
        <v>1</v>
      </c>
      <c r="D78" s="10" t="s">
        <v>1</v>
      </c>
      <c r="E78" s="12" t="s">
        <v>1</v>
      </c>
      <c r="F78" s="9">
        <f>+F77</f>
        <v>22222.47</v>
      </c>
      <c r="G78" s="26">
        <f>+G77</f>
        <v>0.98200000000000021</v>
      </c>
    </row>
    <row r="79" spans="1:7" ht="12.95" customHeight="1">
      <c r="A79" s="1"/>
      <c r="B79" s="27" t="s">
        <v>57</v>
      </c>
      <c r="C79" s="5" t="s">
        <v>1</v>
      </c>
      <c r="D79" s="10" t="s">
        <v>1</v>
      </c>
      <c r="E79" s="5" t="s">
        <v>1</v>
      </c>
      <c r="F79" s="13">
        <f>+F80-F78</f>
        <v>400.43000000000029</v>
      </c>
      <c r="G79" s="26">
        <f>+G80-G78</f>
        <v>1.7999999999999794E-2</v>
      </c>
    </row>
    <row r="80" spans="1:7" ht="12.95" customHeight="1" thickBot="1">
      <c r="A80" s="1"/>
      <c r="B80" s="29" t="s">
        <v>58</v>
      </c>
      <c r="C80" s="30" t="s">
        <v>1</v>
      </c>
      <c r="D80" s="30" t="s">
        <v>1</v>
      </c>
      <c r="E80" s="30" t="s">
        <v>1</v>
      </c>
      <c r="F80" s="31">
        <v>22622.9</v>
      </c>
      <c r="G80" s="32">
        <v>1</v>
      </c>
    </row>
    <row r="81" spans="1:7">
      <c r="A81" s="1"/>
      <c r="B81" s="2"/>
      <c r="C81" s="1"/>
      <c r="D81" s="1"/>
      <c r="E81" s="1"/>
      <c r="F81" s="1"/>
      <c r="G81" s="1"/>
    </row>
    <row r="82" spans="1:7">
      <c r="A82" s="1"/>
      <c r="B82" s="2"/>
      <c r="C82" s="1"/>
      <c r="D82" s="1"/>
      <c r="E82" s="1"/>
      <c r="F82" s="1"/>
      <c r="G82" s="17"/>
    </row>
    <row r="83" spans="1:7">
      <c r="A83" s="1"/>
      <c r="B83" s="35"/>
      <c r="C83" s="1"/>
      <c r="D83" s="1"/>
      <c r="E83" s="1"/>
      <c r="F83" s="16"/>
      <c r="G83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70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111</v>
      </c>
      <c r="C7" s="5" t="s">
        <v>18</v>
      </c>
      <c r="D7" s="5" t="s">
        <v>19</v>
      </c>
      <c r="E7" s="7">
        <v>2590</v>
      </c>
      <c r="F7" s="8">
        <v>31.61</v>
      </c>
      <c r="G7" s="25">
        <f t="shared" ref="G7:G45" si="0">+ROUND(F7/$F$69,4)</f>
        <v>5.9499999999999997E-2</v>
      </c>
    </row>
    <row r="8" spans="1:7" ht="12.95" customHeight="1">
      <c r="A8" s="6"/>
      <c r="B8" s="24" t="s">
        <v>122</v>
      </c>
      <c r="C8" s="5" t="s">
        <v>39</v>
      </c>
      <c r="D8" s="5" t="s">
        <v>23</v>
      </c>
      <c r="E8" s="7">
        <v>1836</v>
      </c>
      <c r="F8" s="8">
        <v>25.37</v>
      </c>
      <c r="G8" s="25">
        <f t="shared" si="0"/>
        <v>4.7800000000000002E-2</v>
      </c>
    </row>
    <row r="9" spans="1:7" ht="12.95" customHeight="1">
      <c r="A9" s="6"/>
      <c r="B9" s="24" t="s">
        <v>120</v>
      </c>
      <c r="C9" s="5" t="s">
        <v>224</v>
      </c>
      <c r="D9" s="5" t="s">
        <v>34</v>
      </c>
      <c r="E9" s="7">
        <v>12247</v>
      </c>
      <c r="F9" s="8">
        <v>22.63</v>
      </c>
      <c r="G9" s="25">
        <f t="shared" si="0"/>
        <v>4.2599999999999999E-2</v>
      </c>
    </row>
    <row r="10" spans="1:7" ht="12.95" customHeight="1">
      <c r="A10" s="6"/>
      <c r="B10" s="24" t="s">
        <v>159</v>
      </c>
      <c r="C10" s="5" t="s">
        <v>95</v>
      </c>
      <c r="D10" s="5" t="s">
        <v>96</v>
      </c>
      <c r="E10" s="7">
        <v>9915</v>
      </c>
      <c r="F10" s="8">
        <v>21.09</v>
      </c>
      <c r="G10" s="25">
        <f t="shared" si="0"/>
        <v>3.9699999999999999E-2</v>
      </c>
    </row>
    <row r="11" spans="1:7" ht="12.95" customHeight="1">
      <c r="A11" s="6"/>
      <c r="B11" s="24" t="s">
        <v>109</v>
      </c>
      <c r="C11" s="5" t="s">
        <v>16</v>
      </c>
      <c r="D11" s="5" t="s">
        <v>17</v>
      </c>
      <c r="E11" s="7">
        <v>2215</v>
      </c>
      <c r="F11" s="8">
        <v>20.84</v>
      </c>
      <c r="G11" s="25">
        <f t="shared" si="0"/>
        <v>3.9300000000000002E-2</v>
      </c>
    </row>
    <row r="12" spans="1:7" ht="12.95" customHeight="1">
      <c r="A12" s="6"/>
      <c r="B12" s="24" t="s">
        <v>167</v>
      </c>
      <c r="C12" s="5" t="s">
        <v>168</v>
      </c>
      <c r="D12" s="5" t="s">
        <v>71</v>
      </c>
      <c r="E12" s="7">
        <v>1210</v>
      </c>
      <c r="F12" s="8">
        <v>19.2</v>
      </c>
      <c r="G12" s="25">
        <f t="shared" si="0"/>
        <v>3.6200000000000003E-2</v>
      </c>
    </row>
    <row r="13" spans="1:7" ht="12.95" customHeight="1">
      <c r="A13" s="6"/>
      <c r="B13" s="24" t="s">
        <v>157</v>
      </c>
      <c r="C13" s="5" t="s">
        <v>106</v>
      </c>
      <c r="D13" s="5" t="s">
        <v>105</v>
      </c>
      <c r="E13" s="7">
        <v>7157</v>
      </c>
      <c r="F13" s="8">
        <v>19.13</v>
      </c>
      <c r="G13" s="25">
        <f t="shared" si="0"/>
        <v>3.5999999999999997E-2</v>
      </c>
    </row>
    <row r="14" spans="1:7" ht="12.95" customHeight="1">
      <c r="A14" s="6"/>
      <c r="B14" s="24" t="s">
        <v>204</v>
      </c>
      <c r="C14" s="5" t="s">
        <v>205</v>
      </c>
      <c r="D14" s="5" t="s">
        <v>96</v>
      </c>
      <c r="E14" s="7">
        <v>1879</v>
      </c>
      <c r="F14" s="8">
        <v>19.13</v>
      </c>
      <c r="G14" s="25">
        <f t="shared" si="0"/>
        <v>3.5999999999999997E-2</v>
      </c>
    </row>
    <row r="15" spans="1:7" ht="12.95" customHeight="1">
      <c r="A15" s="6"/>
      <c r="B15" s="24" t="s">
        <v>166</v>
      </c>
      <c r="C15" s="5" t="s">
        <v>206</v>
      </c>
      <c r="D15" s="5" t="s">
        <v>101</v>
      </c>
      <c r="E15" s="7">
        <v>6685</v>
      </c>
      <c r="F15" s="8">
        <v>17.239999999999998</v>
      </c>
      <c r="G15" s="25">
        <f t="shared" si="0"/>
        <v>3.2500000000000001E-2</v>
      </c>
    </row>
    <row r="16" spans="1:7" ht="12.95" customHeight="1">
      <c r="A16" s="6"/>
      <c r="B16" s="24" t="s">
        <v>143</v>
      </c>
      <c r="C16" s="5" t="s">
        <v>76</v>
      </c>
      <c r="D16" s="5" t="s">
        <v>67</v>
      </c>
      <c r="E16" s="7">
        <v>365</v>
      </c>
      <c r="F16" s="8">
        <v>16.059999999999999</v>
      </c>
      <c r="G16" s="25">
        <f t="shared" si="0"/>
        <v>3.0200000000000001E-2</v>
      </c>
    </row>
    <row r="17" spans="1:7" ht="12.95" customHeight="1">
      <c r="A17" s="6"/>
      <c r="B17" s="24" t="s">
        <v>160</v>
      </c>
      <c r="C17" s="5" t="s">
        <v>100</v>
      </c>
      <c r="D17" s="5" t="s">
        <v>101</v>
      </c>
      <c r="E17" s="7">
        <v>2147</v>
      </c>
      <c r="F17" s="8">
        <v>15.11</v>
      </c>
      <c r="G17" s="25">
        <f t="shared" si="0"/>
        <v>2.8500000000000001E-2</v>
      </c>
    </row>
    <row r="18" spans="1:7" ht="12.95" customHeight="1">
      <c r="A18" s="6"/>
      <c r="B18" s="24" t="s">
        <v>170</v>
      </c>
      <c r="C18" s="5" t="s">
        <v>171</v>
      </c>
      <c r="D18" s="5" t="s">
        <v>96</v>
      </c>
      <c r="E18" s="7">
        <v>12208</v>
      </c>
      <c r="F18" s="8">
        <v>15.05</v>
      </c>
      <c r="G18" s="25">
        <f t="shared" si="0"/>
        <v>2.8299999999999999E-2</v>
      </c>
    </row>
    <row r="19" spans="1:7" ht="12.95" customHeight="1">
      <c r="A19" s="6"/>
      <c r="B19" s="24" t="s">
        <v>172</v>
      </c>
      <c r="C19" s="5" t="s">
        <v>173</v>
      </c>
      <c r="D19" s="5" t="s">
        <v>51</v>
      </c>
      <c r="E19" s="7">
        <v>1100</v>
      </c>
      <c r="F19" s="8">
        <v>14.98</v>
      </c>
      <c r="G19" s="25">
        <f t="shared" si="0"/>
        <v>2.8199999999999999E-2</v>
      </c>
    </row>
    <row r="20" spans="1:7" ht="12.95" customHeight="1">
      <c r="A20" s="6"/>
      <c r="B20" s="24" t="s">
        <v>165</v>
      </c>
      <c r="C20" s="5" t="s">
        <v>88</v>
      </c>
      <c r="D20" s="5" t="s">
        <v>71</v>
      </c>
      <c r="E20" s="7">
        <v>5276</v>
      </c>
      <c r="F20" s="8">
        <v>13.71</v>
      </c>
      <c r="G20" s="25">
        <f t="shared" si="0"/>
        <v>2.58E-2</v>
      </c>
    </row>
    <row r="21" spans="1:7" ht="12.95" customHeight="1">
      <c r="A21" s="6"/>
      <c r="B21" s="24" t="s">
        <v>200</v>
      </c>
      <c r="C21" s="5" t="s">
        <v>201</v>
      </c>
      <c r="D21" s="5" t="s">
        <v>71</v>
      </c>
      <c r="E21" s="7">
        <v>6124</v>
      </c>
      <c r="F21" s="8">
        <v>12.5</v>
      </c>
      <c r="G21" s="25">
        <f t="shared" si="0"/>
        <v>2.35E-2</v>
      </c>
    </row>
    <row r="22" spans="1:7" ht="12.95" customHeight="1">
      <c r="A22" s="6"/>
      <c r="B22" s="24" t="s">
        <v>112</v>
      </c>
      <c r="C22" s="5" t="s">
        <v>10</v>
      </c>
      <c r="D22" s="5" t="s">
        <v>11</v>
      </c>
      <c r="E22" s="7">
        <v>625</v>
      </c>
      <c r="F22" s="8">
        <v>11.31</v>
      </c>
      <c r="G22" s="25">
        <f t="shared" si="0"/>
        <v>2.1299999999999999E-2</v>
      </c>
    </row>
    <row r="23" spans="1:7" ht="12.95" customHeight="1">
      <c r="A23" s="6"/>
      <c r="B23" s="24" t="s">
        <v>114</v>
      </c>
      <c r="C23" s="5" t="s">
        <v>20</v>
      </c>
      <c r="D23" s="5" t="s">
        <v>11</v>
      </c>
      <c r="E23" s="7">
        <v>3618</v>
      </c>
      <c r="F23" s="8">
        <v>10.85</v>
      </c>
      <c r="G23" s="25">
        <f t="shared" si="0"/>
        <v>2.0400000000000001E-2</v>
      </c>
    </row>
    <row r="24" spans="1:7" ht="12.95" customHeight="1">
      <c r="A24" s="6"/>
      <c r="B24" s="24" t="s">
        <v>139</v>
      </c>
      <c r="C24" s="5" t="s">
        <v>69</v>
      </c>
      <c r="D24" s="5" t="s">
        <v>67</v>
      </c>
      <c r="E24" s="7">
        <v>1493</v>
      </c>
      <c r="F24" s="8">
        <v>10.75</v>
      </c>
      <c r="G24" s="25">
        <f t="shared" si="0"/>
        <v>2.0199999999999999E-2</v>
      </c>
    </row>
    <row r="25" spans="1:7" ht="12.95" customHeight="1">
      <c r="A25" s="6"/>
      <c r="B25" s="24" t="s">
        <v>231</v>
      </c>
      <c r="C25" s="5" t="s">
        <v>232</v>
      </c>
      <c r="D25" s="5" t="s">
        <v>19</v>
      </c>
      <c r="E25" s="7">
        <v>8618</v>
      </c>
      <c r="F25" s="8">
        <v>9.36</v>
      </c>
      <c r="G25" s="25">
        <f t="shared" si="0"/>
        <v>1.7600000000000001E-2</v>
      </c>
    </row>
    <row r="26" spans="1:7" ht="12.95" customHeight="1">
      <c r="A26" s="6"/>
      <c r="B26" s="24" t="s">
        <v>302</v>
      </c>
      <c r="C26" s="5" t="s">
        <v>303</v>
      </c>
      <c r="D26" s="5" t="s">
        <v>105</v>
      </c>
      <c r="E26" s="7">
        <v>8899</v>
      </c>
      <c r="F26" s="8">
        <v>8.5299999999999994</v>
      </c>
      <c r="G26" s="25">
        <f t="shared" si="0"/>
        <v>1.61E-2</v>
      </c>
    </row>
    <row r="27" spans="1:7" ht="12.95" customHeight="1">
      <c r="A27" s="6"/>
      <c r="B27" s="24" t="s">
        <v>256</v>
      </c>
      <c r="C27" s="5" t="s">
        <v>257</v>
      </c>
      <c r="D27" s="5" t="s">
        <v>51</v>
      </c>
      <c r="E27" s="7">
        <v>2339</v>
      </c>
      <c r="F27" s="8">
        <v>8.43</v>
      </c>
      <c r="G27" s="25">
        <f t="shared" si="0"/>
        <v>1.5900000000000001E-2</v>
      </c>
    </row>
    <row r="28" spans="1:7" ht="12.95" customHeight="1">
      <c r="A28" s="6"/>
      <c r="B28" s="24" t="s">
        <v>175</v>
      </c>
      <c r="C28" s="5" t="s">
        <v>176</v>
      </c>
      <c r="D28" s="5" t="s">
        <v>105</v>
      </c>
      <c r="E28" s="7">
        <v>2620</v>
      </c>
      <c r="F28" s="8">
        <v>8.26</v>
      </c>
      <c r="G28" s="25">
        <f t="shared" si="0"/>
        <v>1.5599999999999999E-2</v>
      </c>
    </row>
    <row r="29" spans="1:7" ht="12.95" customHeight="1">
      <c r="A29" s="6"/>
      <c r="B29" s="24" t="s">
        <v>285</v>
      </c>
      <c r="C29" s="5" t="s">
        <v>286</v>
      </c>
      <c r="D29" s="5" t="s">
        <v>51</v>
      </c>
      <c r="E29" s="7">
        <v>981</v>
      </c>
      <c r="F29" s="8">
        <v>8.1999999999999993</v>
      </c>
      <c r="G29" s="25">
        <f t="shared" si="0"/>
        <v>1.54E-2</v>
      </c>
    </row>
    <row r="30" spans="1:7" ht="12.95" customHeight="1">
      <c r="A30" s="6"/>
      <c r="B30" s="24" t="s">
        <v>377</v>
      </c>
      <c r="C30" s="5" t="s">
        <v>378</v>
      </c>
      <c r="D30" s="5" t="s">
        <v>101</v>
      </c>
      <c r="E30" s="7">
        <v>4736</v>
      </c>
      <c r="F30" s="8">
        <v>7.72</v>
      </c>
      <c r="G30" s="25">
        <f t="shared" si="0"/>
        <v>1.4500000000000001E-2</v>
      </c>
    </row>
    <row r="31" spans="1:7" ht="12.95" customHeight="1">
      <c r="A31" s="6"/>
      <c r="B31" s="24" t="s">
        <v>195</v>
      </c>
      <c r="C31" s="5" t="s">
        <v>196</v>
      </c>
      <c r="D31" s="5" t="s">
        <v>71</v>
      </c>
      <c r="E31" s="7">
        <v>800</v>
      </c>
      <c r="F31" s="8">
        <v>7.28</v>
      </c>
      <c r="G31" s="25">
        <f t="shared" si="0"/>
        <v>1.37E-2</v>
      </c>
    </row>
    <row r="32" spans="1:7" ht="12.95" customHeight="1">
      <c r="A32" s="6"/>
      <c r="B32" s="24" t="s">
        <v>358</v>
      </c>
      <c r="C32" s="5" t="s">
        <v>359</v>
      </c>
      <c r="D32" s="5" t="s">
        <v>28</v>
      </c>
      <c r="E32" s="7">
        <v>2724</v>
      </c>
      <c r="F32" s="8">
        <v>7.22</v>
      </c>
      <c r="G32" s="25">
        <f t="shared" si="0"/>
        <v>1.3599999999999999E-2</v>
      </c>
    </row>
    <row r="33" spans="1:7" ht="12.95" customHeight="1">
      <c r="A33" s="6"/>
      <c r="B33" s="24" t="s">
        <v>339</v>
      </c>
      <c r="C33" s="5" t="s">
        <v>340</v>
      </c>
      <c r="D33" s="5" t="s">
        <v>17</v>
      </c>
      <c r="E33" s="7">
        <v>1566</v>
      </c>
      <c r="F33" s="8">
        <v>7.01</v>
      </c>
      <c r="G33" s="25">
        <f t="shared" si="0"/>
        <v>1.32E-2</v>
      </c>
    </row>
    <row r="34" spans="1:7" ht="12.95" customHeight="1">
      <c r="A34" s="6"/>
      <c r="B34" s="24" t="s">
        <v>287</v>
      </c>
      <c r="C34" s="5" t="s">
        <v>288</v>
      </c>
      <c r="D34" s="5" t="s">
        <v>34</v>
      </c>
      <c r="E34" s="7">
        <v>118</v>
      </c>
      <c r="F34" s="8">
        <v>6.91</v>
      </c>
      <c r="G34" s="25">
        <f t="shared" si="0"/>
        <v>1.2999999999999999E-2</v>
      </c>
    </row>
    <row r="35" spans="1:7" ht="12.95" customHeight="1">
      <c r="A35" s="6"/>
      <c r="B35" s="24" t="s">
        <v>127</v>
      </c>
      <c r="C35" s="5" t="s">
        <v>25</v>
      </c>
      <c r="D35" s="5" t="s">
        <v>26</v>
      </c>
      <c r="E35" s="7">
        <v>236</v>
      </c>
      <c r="F35" s="8">
        <v>6.47</v>
      </c>
      <c r="G35" s="25">
        <f t="shared" si="0"/>
        <v>1.2200000000000001E-2</v>
      </c>
    </row>
    <row r="36" spans="1:7" ht="12.95" customHeight="1">
      <c r="A36" s="6"/>
      <c r="B36" s="24" t="s">
        <v>283</v>
      </c>
      <c r="C36" s="5" t="s">
        <v>284</v>
      </c>
      <c r="D36" s="5" t="s">
        <v>51</v>
      </c>
      <c r="E36" s="7">
        <v>4949</v>
      </c>
      <c r="F36" s="8">
        <v>6.35</v>
      </c>
      <c r="G36" s="25">
        <f t="shared" si="0"/>
        <v>1.2E-2</v>
      </c>
    </row>
    <row r="37" spans="1:7" ht="12.95" customHeight="1">
      <c r="A37" s="6"/>
      <c r="B37" s="24" t="s">
        <v>225</v>
      </c>
      <c r="C37" s="5" t="s">
        <v>226</v>
      </c>
      <c r="D37" s="5" t="s">
        <v>163</v>
      </c>
      <c r="E37" s="7">
        <v>933</v>
      </c>
      <c r="F37" s="8">
        <v>6.33</v>
      </c>
      <c r="G37" s="25">
        <f t="shared" si="0"/>
        <v>1.1900000000000001E-2</v>
      </c>
    </row>
    <row r="38" spans="1:7" ht="12.95" customHeight="1">
      <c r="A38" s="6"/>
      <c r="B38" s="24" t="s">
        <v>268</v>
      </c>
      <c r="C38" s="5" t="s">
        <v>269</v>
      </c>
      <c r="D38" s="5" t="s">
        <v>64</v>
      </c>
      <c r="E38" s="7">
        <v>671</v>
      </c>
      <c r="F38" s="8">
        <v>6.16</v>
      </c>
      <c r="G38" s="25">
        <f t="shared" si="0"/>
        <v>1.1599999999999999E-2</v>
      </c>
    </row>
    <row r="39" spans="1:7" ht="12.95" customHeight="1">
      <c r="A39" s="6"/>
      <c r="B39" s="24" t="s">
        <v>239</v>
      </c>
      <c r="C39" s="5" t="s">
        <v>240</v>
      </c>
      <c r="D39" s="5" t="s">
        <v>19</v>
      </c>
      <c r="E39" s="7">
        <v>1840</v>
      </c>
      <c r="F39" s="8">
        <v>5.82</v>
      </c>
      <c r="G39" s="25">
        <f t="shared" si="0"/>
        <v>1.0999999999999999E-2</v>
      </c>
    </row>
    <row r="40" spans="1:7" ht="12.95" customHeight="1">
      <c r="A40" s="6"/>
      <c r="B40" s="24" t="s">
        <v>243</v>
      </c>
      <c r="C40" s="5" t="s">
        <v>244</v>
      </c>
      <c r="D40" s="5" t="s">
        <v>64</v>
      </c>
      <c r="E40" s="7">
        <v>2367</v>
      </c>
      <c r="F40" s="8">
        <v>5.81</v>
      </c>
      <c r="G40" s="25">
        <f t="shared" si="0"/>
        <v>1.09E-2</v>
      </c>
    </row>
    <row r="41" spans="1:7" ht="12.95" customHeight="1">
      <c r="A41" s="6"/>
      <c r="B41" s="24" t="s">
        <v>298</v>
      </c>
      <c r="C41" s="5" t="s">
        <v>299</v>
      </c>
      <c r="D41" s="5" t="s">
        <v>28</v>
      </c>
      <c r="E41" s="7">
        <v>4385</v>
      </c>
      <c r="F41" s="8">
        <v>5.63</v>
      </c>
      <c r="G41" s="25">
        <f t="shared" si="0"/>
        <v>1.06E-2</v>
      </c>
    </row>
    <row r="42" spans="1:7" ht="12.95" customHeight="1">
      <c r="A42" s="6"/>
      <c r="B42" s="24" t="s">
        <v>310</v>
      </c>
      <c r="C42" s="5" t="s">
        <v>311</v>
      </c>
      <c r="D42" s="5" t="s">
        <v>51</v>
      </c>
      <c r="E42" s="7">
        <v>342</v>
      </c>
      <c r="F42" s="8">
        <v>5.62</v>
      </c>
      <c r="G42" s="25">
        <f t="shared" si="0"/>
        <v>1.06E-2</v>
      </c>
    </row>
    <row r="43" spans="1:7" ht="12.95" customHeight="1">
      <c r="A43" s="6"/>
      <c r="B43" s="24" t="s">
        <v>207</v>
      </c>
      <c r="C43" s="5" t="s">
        <v>208</v>
      </c>
      <c r="D43" s="5" t="s">
        <v>163</v>
      </c>
      <c r="E43" s="7">
        <v>3088</v>
      </c>
      <c r="F43" s="8">
        <v>5.61</v>
      </c>
      <c r="G43" s="25">
        <f t="shared" si="0"/>
        <v>1.06E-2</v>
      </c>
    </row>
    <row r="44" spans="1:7" ht="12.95" customHeight="1">
      <c r="A44" s="6"/>
      <c r="B44" s="24" t="s">
        <v>273</v>
      </c>
      <c r="C44" s="5" t="s">
        <v>274</v>
      </c>
      <c r="D44" s="5" t="s">
        <v>96</v>
      </c>
      <c r="E44" s="7">
        <v>3896</v>
      </c>
      <c r="F44" s="8">
        <v>5.49</v>
      </c>
      <c r="G44" s="25">
        <f t="shared" si="0"/>
        <v>1.03E-2</v>
      </c>
    </row>
    <row r="45" spans="1:7" ht="12.95" customHeight="1">
      <c r="A45" s="6"/>
      <c r="B45" s="24" t="s">
        <v>344</v>
      </c>
      <c r="C45" s="5" t="s">
        <v>345</v>
      </c>
      <c r="D45" s="5" t="s">
        <v>163</v>
      </c>
      <c r="E45" s="7">
        <v>1113</v>
      </c>
      <c r="F45" s="8">
        <v>4.92</v>
      </c>
      <c r="G45" s="25">
        <f t="shared" si="0"/>
        <v>9.2999999999999992E-3</v>
      </c>
    </row>
    <row r="46" spans="1:7" ht="12.95" customHeight="1">
      <c r="A46" s="6"/>
      <c r="B46" s="24" t="s">
        <v>271</v>
      </c>
      <c r="C46" s="5" t="s">
        <v>272</v>
      </c>
      <c r="D46" s="5" t="s">
        <v>34</v>
      </c>
      <c r="E46" s="7">
        <v>484</v>
      </c>
      <c r="F46" s="8">
        <v>4.88</v>
      </c>
      <c r="G46" s="25">
        <f t="shared" ref="G46:G48" si="1">+ROUND(F46/$F$69,4)</f>
        <v>9.1999999999999998E-3</v>
      </c>
    </row>
    <row r="47" spans="1:7" ht="12.95" customHeight="1">
      <c r="A47" s="6"/>
      <c r="B47" s="24" t="s">
        <v>373</v>
      </c>
      <c r="C47" s="5" t="s">
        <v>374</v>
      </c>
      <c r="D47" s="5" t="s">
        <v>67</v>
      </c>
      <c r="E47" s="7">
        <v>1000</v>
      </c>
      <c r="F47" s="8">
        <v>4.33</v>
      </c>
      <c r="G47" s="25">
        <f t="shared" si="1"/>
        <v>8.2000000000000007E-3</v>
      </c>
    </row>
    <row r="48" spans="1:7" ht="12.95" customHeight="1">
      <c r="A48" s="6"/>
      <c r="B48" s="24" t="s">
        <v>367</v>
      </c>
      <c r="C48" s="5" t="s">
        <v>368</v>
      </c>
      <c r="D48" s="5" t="s">
        <v>11</v>
      </c>
      <c r="E48" s="7">
        <v>1364</v>
      </c>
      <c r="F48" s="8">
        <v>4.3</v>
      </c>
      <c r="G48" s="25">
        <f t="shared" si="1"/>
        <v>8.0999999999999996E-3</v>
      </c>
    </row>
    <row r="49" spans="1:7" ht="12.95" customHeight="1">
      <c r="A49" s="6"/>
      <c r="B49" s="24" t="s">
        <v>381</v>
      </c>
      <c r="C49" s="5" t="s">
        <v>382</v>
      </c>
      <c r="D49" s="5" t="s">
        <v>34</v>
      </c>
      <c r="E49" s="7">
        <v>446</v>
      </c>
      <c r="F49" s="8">
        <v>4.17</v>
      </c>
      <c r="G49" s="25">
        <f t="shared" ref="G49:G51" si="2">+ROUND(F49/$F$69,4)</f>
        <v>7.9000000000000008E-3</v>
      </c>
    </row>
    <row r="50" spans="1:7" ht="12.95" customHeight="1">
      <c r="A50" s="6"/>
      <c r="B50" s="24" t="s">
        <v>329</v>
      </c>
      <c r="C50" s="5" t="s">
        <v>330</v>
      </c>
      <c r="D50" s="5" t="s">
        <v>101</v>
      </c>
      <c r="E50" s="7">
        <v>751</v>
      </c>
      <c r="F50" s="8">
        <v>3.78</v>
      </c>
      <c r="G50" s="25">
        <f t="shared" si="2"/>
        <v>7.1000000000000004E-3</v>
      </c>
    </row>
    <row r="51" spans="1:7" ht="12.95" customHeight="1">
      <c r="A51" s="6"/>
      <c r="B51" s="24" t="s">
        <v>300</v>
      </c>
      <c r="C51" s="5" t="s">
        <v>301</v>
      </c>
      <c r="D51" s="5" t="s">
        <v>19</v>
      </c>
      <c r="E51" s="7">
        <v>1990</v>
      </c>
      <c r="F51" s="8">
        <v>3.68</v>
      </c>
      <c r="G51" s="25">
        <f t="shared" si="2"/>
        <v>6.8999999999999999E-3</v>
      </c>
    </row>
    <row r="52" spans="1:7" ht="12.95" customHeight="1">
      <c r="A52" s="6"/>
      <c r="B52" s="24" t="s">
        <v>398</v>
      </c>
      <c r="C52" s="5" t="s">
        <v>399</v>
      </c>
      <c r="D52" s="5" t="s">
        <v>51</v>
      </c>
      <c r="E52" s="7">
        <v>1033</v>
      </c>
      <c r="F52" s="8">
        <v>3.67</v>
      </c>
      <c r="G52" s="25">
        <f t="shared" ref="G52:G63" si="3">+ROUND(F52/$F$69,4)</f>
        <v>6.8999999999999999E-3</v>
      </c>
    </row>
    <row r="53" spans="1:7" ht="12.95" customHeight="1">
      <c r="A53" s="6"/>
      <c r="B53" s="24" t="s">
        <v>356</v>
      </c>
      <c r="C53" s="5" t="s">
        <v>357</v>
      </c>
      <c r="D53" s="5" t="s">
        <v>23</v>
      </c>
      <c r="E53" s="7">
        <v>995</v>
      </c>
      <c r="F53" s="8">
        <v>3.56</v>
      </c>
      <c r="G53" s="25">
        <f t="shared" si="3"/>
        <v>6.7000000000000002E-3</v>
      </c>
    </row>
    <row r="54" spans="1:7" ht="12.95" customHeight="1">
      <c r="A54" s="6"/>
      <c r="B54" s="24" t="s">
        <v>279</v>
      </c>
      <c r="C54" s="5" t="s">
        <v>280</v>
      </c>
      <c r="D54" s="5" t="s">
        <v>28</v>
      </c>
      <c r="E54" s="7">
        <v>1916</v>
      </c>
      <c r="F54" s="8">
        <v>3.35</v>
      </c>
      <c r="G54" s="25">
        <f t="shared" si="3"/>
        <v>6.3E-3</v>
      </c>
    </row>
    <row r="55" spans="1:7" ht="12.95" customHeight="1">
      <c r="A55" s="6"/>
      <c r="B55" s="24" t="s">
        <v>385</v>
      </c>
      <c r="C55" s="5" t="s">
        <v>386</v>
      </c>
      <c r="D55" s="5" t="s">
        <v>101</v>
      </c>
      <c r="E55" s="7">
        <v>2625</v>
      </c>
      <c r="F55" s="8">
        <v>3.29</v>
      </c>
      <c r="G55" s="25">
        <f t="shared" si="3"/>
        <v>6.1999999999999998E-3</v>
      </c>
    </row>
    <row r="56" spans="1:7" ht="12.95" customHeight="1">
      <c r="A56" s="6"/>
      <c r="B56" s="24" t="s">
        <v>158</v>
      </c>
      <c r="C56" s="5" t="s">
        <v>98</v>
      </c>
      <c r="D56" s="5" t="s">
        <v>96</v>
      </c>
      <c r="E56" s="7">
        <v>1678</v>
      </c>
      <c r="F56" s="8">
        <v>3.03</v>
      </c>
      <c r="G56" s="25">
        <f t="shared" si="3"/>
        <v>5.7000000000000002E-3</v>
      </c>
    </row>
    <row r="57" spans="1:7" ht="12.95" customHeight="1">
      <c r="A57" s="6"/>
      <c r="B57" s="24" t="s">
        <v>348</v>
      </c>
      <c r="C57" s="5" t="s">
        <v>349</v>
      </c>
      <c r="D57" s="5" t="s">
        <v>51</v>
      </c>
      <c r="E57" s="7">
        <v>597</v>
      </c>
      <c r="F57" s="8">
        <v>2.97</v>
      </c>
      <c r="G57" s="25">
        <f t="shared" si="3"/>
        <v>5.5999999999999999E-3</v>
      </c>
    </row>
    <row r="58" spans="1:7" ht="12.95" customHeight="1">
      <c r="A58" s="6"/>
      <c r="B58" s="24" t="s">
        <v>21</v>
      </c>
      <c r="C58" s="5" t="s">
        <v>22</v>
      </c>
      <c r="D58" s="5" t="s">
        <v>11</v>
      </c>
      <c r="E58" s="7">
        <v>875</v>
      </c>
      <c r="F58" s="8">
        <v>2.68</v>
      </c>
      <c r="G58" s="25">
        <f t="shared" si="3"/>
        <v>5.0000000000000001E-3</v>
      </c>
    </row>
    <row r="59" spans="1:7" ht="12.95" customHeight="1">
      <c r="A59" s="6"/>
      <c r="B59" s="24" t="s">
        <v>389</v>
      </c>
      <c r="C59" s="5" t="s">
        <v>390</v>
      </c>
      <c r="D59" s="5" t="s">
        <v>163</v>
      </c>
      <c r="E59" s="7">
        <v>1060</v>
      </c>
      <c r="F59" s="8">
        <v>2.58</v>
      </c>
      <c r="G59" s="25">
        <f t="shared" si="3"/>
        <v>4.8999999999999998E-3</v>
      </c>
    </row>
    <row r="60" spans="1:7" ht="12.95" customHeight="1">
      <c r="A60" s="6"/>
      <c r="B60" s="24" t="s">
        <v>375</v>
      </c>
      <c r="C60" s="5" t="s">
        <v>376</v>
      </c>
      <c r="D60" s="5" t="s">
        <v>34</v>
      </c>
      <c r="E60" s="7">
        <v>150</v>
      </c>
      <c r="F60" s="8">
        <v>2.57</v>
      </c>
      <c r="G60" s="25">
        <f t="shared" si="3"/>
        <v>4.7999999999999996E-3</v>
      </c>
    </row>
    <row r="61" spans="1:7" ht="12.95" customHeight="1">
      <c r="A61" s="6"/>
      <c r="B61" s="24" t="s">
        <v>213</v>
      </c>
      <c r="C61" s="5" t="s">
        <v>214</v>
      </c>
      <c r="D61" s="5" t="s">
        <v>34</v>
      </c>
      <c r="E61" s="7">
        <v>177</v>
      </c>
      <c r="F61" s="8">
        <v>2.4500000000000002</v>
      </c>
      <c r="G61" s="25">
        <f t="shared" si="3"/>
        <v>4.5999999999999999E-3</v>
      </c>
    </row>
    <row r="62" spans="1:7" ht="12.95" customHeight="1">
      <c r="A62" s="6"/>
      <c r="B62" s="24" t="s">
        <v>383</v>
      </c>
      <c r="C62" s="5" t="s">
        <v>384</v>
      </c>
      <c r="D62" s="5" t="s">
        <v>11</v>
      </c>
      <c r="E62" s="7">
        <v>3554</v>
      </c>
      <c r="F62" s="8">
        <v>2.35</v>
      </c>
      <c r="G62" s="25">
        <f t="shared" si="3"/>
        <v>4.4000000000000003E-3</v>
      </c>
    </row>
    <row r="63" spans="1:7" ht="12.95" customHeight="1">
      <c r="A63" s="6"/>
      <c r="B63" s="24" t="s">
        <v>246</v>
      </c>
      <c r="C63" s="5" t="s">
        <v>247</v>
      </c>
      <c r="D63" s="5" t="s">
        <v>105</v>
      </c>
      <c r="E63" s="7">
        <v>539</v>
      </c>
      <c r="F63" s="8">
        <v>1.79</v>
      </c>
      <c r="G63" s="25">
        <f t="shared" si="3"/>
        <v>3.3999999999999998E-3</v>
      </c>
    </row>
    <row r="64" spans="1:7" ht="12.95" customHeight="1">
      <c r="A64" s="1"/>
      <c r="B64" s="22" t="s">
        <v>53</v>
      </c>
      <c r="C64" s="5" t="s">
        <v>1</v>
      </c>
      <c r="D64" s="5" t="s">
        <v>1</v>
      </c>
      <c r="E64" s="5" t="s">
        <v>1</v>
      </c>
      <c r="F64" s="9">
        <f>SUM(F7:F63)</f>
        <v>519.12000000000023</v>
      </c>
      <c r="G64" s="26">
        <f>SUM(G7:G63)</f>
        <v>0.97750000000000004</v>
      </c>
    </row>
    <row r="65" spans="1:7" ht="12.95" customHeight="1">
      <c r="A65" s="1"/>
      <c r="B65" s="27" t="s">
        <v>54</v>
      </c>
      <c r="C65" s="10" t="s">
        <v>1</v>
      </c>
      <c r="D65" s="10" t="s">
        <v>1</v>
      </c>
      <c r="E65" s="10" t="s">
        <v>1</v>
      </c>
      <c r="F65" s="11" t="s">
        <v>55</v>
      </c>
      <c r="G65" s="28" t="s">
        <v>55</v>
      </c>
    </row>
    <row r="66" spans="1:7" ht="12.95" customHeight="1">
      <c r="A66" s="1"/>
      <c r="B66" s="27" t="s">
        <v>53</v>
      </c>
      <c r="C66" s="10" t="s">
        <v>1</v>
      </c>
      <c r="D66" s="10" t="s">
        <v>1</v>
      </c>
      <c r="E66" s="10" t="s">
        <v>1</v>
      </c>
      <c r="F66" s="11" t="s">
        <v>55</v>
      </c>
      <c r="G66" s="28" t="s">
        <v>55</v>
      </c>
    </row>
    <row r="67" spans="1:7" ht="12.95" customHeight="1">
      <c r="A67" s="1"/>
      <c r="B67" s="27" t="s">
        <v>56</v>
      </c>
      <c r="C67" s="12" t="s">
        <v>1</v>
      </c>
      <c r="D67" s="10" t="s">
        <v>1</v>
      </c>
      <c r="E67" s="12" t="s">
        <v>1</v>
      </c>
      <c r="F67" s="9">
        <f>+F64</f>
        <v>519.12000000000023</v>
      </c>
      <c r="G67" s="26">
        <f>+G64</f>
        <v>0.97750000000000004</v>
      </c>
    </row>
    <row r="68" spans="1:7" ht="12.95" customHeight="1">
      <c r="A68" s="1"/>
      <c r="B68" s="27" t="s">
        <v>57</v>
      </c>
      <c r="C68" s="5" t="s">
        <v>1</v>
      </c>
      <c r="D68" s="10" t="s">
        <v>1</v>
      </c>
      <c r="E68" s="5" t="s">
        <v>1</v>
      </c>
      <c r="F68" s="13">
        <f>+F69-F67</f>
        <v>11.809999999999718</v>
      </c>
      <c r="G68" s="26">
        <f>+G69-G67</f>
        <v>2.2499999999999964E-2</v>
      </c>
    </row>
    <row r="69" spans="1:7" ht="12.95" customHeight="1" thickBot="1">
      <c r="A69" s="1"/>
      <c r="B69" s="29" t="s">
        <v>58</v>
      </c>
      <c r="C69" s="30" t="s">
        <v>1</v>
      </c>
      <c r="D69" s="30" t="s">
        <v>1</v>
      </c>
      <c r="E69" s="30" t="s">
        <v>1</v>
      </c>
      <c r="F69" s="31">
        <v>530.92999999999995</v>
      </c>
      <c r="G69" s="32">
        <v>1</v>
      </c>
    </row>
    <row r="70" spans="1:7">
      <c r="A70" s="1"/>
      <c r="B70" s="4" t="s">
        <v>1</v>
      </c>
      <c r="C70" s="1"/>
      <c r="D70" s="1"/>
      <c r="E70" s="1"/>
      <c r="F70" s="1"/>
      <c r="G70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7511</v>
      </c>
      <c r="F7" s="8">
        <v>135.86000000000001</v>
      </c>
      <c r="G7" s="25">
        <f t="shared" ref="G7:G22" si="0">ROUND(F7/$F$43,4)</f>
        <v>0.21460000000000001</v>
      </c>
    </row>
    <row r="8" spans="1:7" ht="12.95" customHeight="1">
      <c r="A8" s="6"/>
      <c r="B8" s="24" t="s">
        <v>114</v>
      </c>
      <c r="C8" s="5" t="s">
        <v>20</v>
      </c>
      <c r="D8" s="5" t="s">
        <v>11</v>
      </c>
      <c r="E8" s="7">
        <v>42117</v>
      </c>
      <c r="F8" s="8">
        <v>126.33</v>
      </c>
      <c r="G8" s="25">
        <f t="shared" si="0"/>
        <v>0.1996</v>
      </c>
    </row>
    <row r="9" spans="1:7" ht="12.95" customHeight="1">
      <c r="A9" s="6"/>
      <c r="B9" s="24" t="s">
        <v>124</v>
      </c>
      <c r="C9" s="5" t="s">
        <v>43</v>
      </c>
      <c r="D9" s="5" t="s">
        <v>11</v>
      </c>
      <c r="E9" s="7">
        <v>7549</v>
      </c>
      <c r="F9" s="8">
        <v>77.34</v>
      </c>
      <c r="G9" s="25">
        <f t="shared" si="0"/>
        <v>0.1222</v>
      </c>
    </row>
    <row r="10" spans="1:7" ht="12.95" customHeight="1">
      <c r="A10" s="6"/>
      <c r="B10" s="24" t="s">
        <v>116</v>
      </c>
      <c r="C10" s="5" t="s">
        <v>24</v>
      </c>
      <c r="D10" s="5" t="s">
        <v>11</v>
      </c>
      <c r="E10" s="7">
        <v>8750</v>
      </c>
      <c r="F10" s="8">
        <v>45.77</v>
      </c>
      <c r="G10" s="25">
        <f t="shared" si="0"/>
        <v>7.2300000000000003E-2</v>
      </c>
    </row>
    <row r="11" spans="1:7" ht="12.95" customHeight="1">
      <c r="A11" s="6"/>
      <c r="B11" s="24" t="s">
        <v>133</v>
      </c>
      <c r="C11" s="5" t="s">
        <v>68</v>
      </c>
      <c r="D11" s="5" t="s">
        <v>11</v>
      </c>
      <c r="E11" s="7">
        <v>2171</v>
      </c>
      <c r="F11" s="8">
        <v>35.32</v>
      </c>
      <c r="G11" s="25">
        <f t="shared" si="0"/>
        <v>5.5800000000000002E-2</v>
      </c>
    </row>
    <row r="12" spans="1:7" ht="12.95" customHeight="1">
      <c r="A12" s="6"/>
      <c r="B12" s="24" t="s">
        <v>21</v>
      </c>
      <c r="C12" s="5" t="s">
        <v>22</v>
      </c>
      <c r="D12" s="5" t="s">
        <v>11</v>
      </c>
      <c r="E12" s="7">
        <v>10310</v>
      </c>
      <c r="F12" s="8">
        <v>31.53</v>
      </c>
      <c r="G12" s="25">
        <f t="shared" si="0"/>
        <v>4.9799999999999997E-2</v>
      </c>
    </row>
    <row r="13" spans="1:7" ht="12.95" customHeight="1">
      <c r="A13" s="6"/>
      <c r="B13" s="24" t="s">
        <v>217</v>
      </c>
      <c r="C13" s="5" t="s">
        <v>218</v>
      </c>
      <c r="D13" s="5" t="s">
        <v>15</v>
      </c>
      <c r="E13" s="7">
        <v>5745</v>
      </c>
      <c r="F13" s="8">
        <v>16.14</v>
      </c>
      <c r="G13" s="25">
        <f t="shared" si="0"/>
        <v>2.5499999999999998E-2</v>
      </c>
    </row>
    <row r="14" spans="1:7" ht="12.95" customHeight="1">
      <c r="A14" s="6"/>
      <c r="B14" s="24" t="s">
        <v>211</v>
      </c>
      <c r="C14" s="5" t="s">
        <v>212</v>
      </c>
      <c r="D14" s="5" t="s">
        <v>11</v>
      </c>
      <c r="E14" s="7">
        <v>10293</v>
      </c>
      <c r="F14" s="8">
        <v>12.54</v>
      </c>
      <c r="G14" s="25">
        <f t="shared" si="0"/>
        <v>1.9800000000000002E-2</v>
      </c>
    </row>
    <row r="15" spans="1:7" ht="12.95" customHeight="1">
      <c r="A15" s="6"/>
      <c r="B15" s="24" t="s">
        <v>333</v>
      </c>
      <c r="C15" s="5" t="s">
        <v>334</v>
      </c>
      <c r="D15" s="5" t="s">
        <v>15</v>
      </c>
      <c r="E15" s="7">
        <v>1761</v>
      </c>
      <c r="F15" s="8">
        <v>10.76</v>
      </c>
      <c r="G15" s="25">
        <f t="shared" si="0"/>
        <v>1.7000000000000001E-2</v>
      </c>
    </row>
    <row r="16" spans="1:7" ht="12.95" customHeight="1">
      <c r="A16" s="6"/>
      <c r="B16" s="24" t="s">
        <v>233</v>
      </c>
      <c r="C16" s="5" t="s">
        <v>234</v>
      </c>
      <c r="D16" s="5" t="s">
        <v>11</v>
      </c>
      <c r="E16" s="7">
        <v>32995</v>
      </c>
      <c r="F16" s="8">
        <v>10.1</v>
      </c>
      <c r="G16" s="25">
        <f t="shared" si="0"/>
        <v>1.6E-2</v>
      </c>
    </row>
    <row r="17" spans="1:7" ht="12.95" customHeight="1">
      <c r="A17" s="6"/>
      <c r="B17" s="24" t="s">
        <v>229</v>
      </c>
      <c r="C17" s="5" t="s">
        <v>230</v>
      </c>
      <c r="D17" s="5" t="s">
        <v>15</v>
      </c>
      <c r="E17" s="7">
        <v>1983</v>
      </c>
      <c r="F17" s="8">
        <v>9.6</v>
      </c>
      <c r="G17" s="25">
        <f t="shared" si="0"/>
        <v>1.52E-2</v>
      </c>
    </row>
    <row r="18" spans="1:7" ht="12.95" customHeight="1">
      <c r="A18" s="6"/>
      <c r="B18" s="24" t="s">
        <v>108</v>
      </c>
      <c r="C18" s="5" t="s">
        <v>14</v>
      </c>
      <c r="D18" s="5" t="s">
        <v>15</v>
      </c>
      <c r="E18" s="7">
        <v>533</v>
      </c>
      <c r="F18" s="8">
        <v>9.1</v>
      </c>
      <c r="G18" s="25">
        <f t="shared" si="0"/>
        <v>1.44E-2</v>
      </c>
    </row>
    <row r="19" spans="1:7" ht="12.95" customHeight="1">
      <c r="A19" s="6"/>
      <c r="B19" s="24" t="s">
        <v>181</v>
      </c>
      <c r="C19" s="5" t="s">
        <v>182</v>
      </c>
      <c r="D19" s="5" t="s">
        <v>11</v>
      </c>
      <c r="E19" s="7">
        <v>4245</v>
      </c>
      <c r="F19" s="8">
        <v>8.35</v>
      </c>
      <c r="G19" s="25">
        <f t="shared" si="0"/>
        <v>1.32E-2</v>
      </c>
    </row>
    <row r="20" spans="1:7" ht="12.95" customHeight="1">
      <c r="A20" s="6"/>
      <c r="B20" s="24" t="s">
        <v>346</v>
      </c>
      <c r="C20" s="5" t="s">
        <v>347</v>
      </c>
      <c r="D20" s="5" t="s">
        <v>15</v>
      </c>
      <c r="E20" s="7">
        <v>19508</v>
      </c>
      <c r="F20" s="8">
        <v>7.87</v>
      </c>
      <c r="G20" s="25">
        <f t="shared" si="0"/>
        <v>1.24E-2</v>
      </c>
    </row>
    <row r="21" spans="1:7" ht="12.95" customHeight="1">
      <c r="A21" s="6"/>
      <c r="B21" s="24" t="s">
        <v>149</v>
      </c>
      <c r="C21" s="5" t="s">
        <v>335</v>
      </c>
      <c r="D21" s="5" t="s">
        <v>11</v>
      </c>
      <c r="E21" s="7">
        <v>2475</v>
      </c>
      <c r="F21" s="8">
        <v>7.78</v>
      </c>
      <c r="G21" s="25">
        <f t="shared" si="0"/>
        <v>1.23E-2</v>
      </c>
    </row>
    <row r="22" spans="1:7" ht="12.95" customHeight="1">
      <c r="A22" s="6"/>
      <c r="B22" s="24" t="s">
        <v>266</v>
      </c>
      <c r="C22" s="5" t="s">
        <v>267</v>
      </c>
      <c r="D22" s="5" t="s">
        <v>15</v>
      </c>
      <c r="E22" s="7">
        <v>434</v>
      </c>
      <c r="F22" s="8">
        <v>7.62</v>
      </c>
      <c r="G22" s="25">
        <f t="shared" si="0"/>
        <v>1.2E-2</v>
      </c>
    </row>
    <row r="23" spans="1:7" ht="12.95" customHeight="1">
      <c r="A23" s="6"/>
      <c r="B23" s="24" t="s">
        <v>400</v>
      </c>
      <c r="C23" s="5" t="s">
        <v>316</v>
      </c>
      <c r="D23" s="5" t="s">
        <v>11</v>
      </c>
      <c r="E23" s="7">
        <v>4017</v>
      </c>
      <c r="F23" s="8">
        <v>6.51</v>
      </c>
      <c r="G23" s="25">
        <f t="shared" ref="G23:G24" si="1">ROUND(F23/$F$43,4)</f>
        <v>1.03E-2</v>
      </c>
    </row>
    <row r="24" spans="1:7" ht="12.95" customHeight="1">
      <c r="A24" s="6"/>
      <c r="B24" s="24" t="s">
        <v>137</v>
      </c>
      <c r="C24" s="5" t="s">
        <v>185</v>
      </c>
      <c r="D24" s="5" t="s">
        <v>15</v>
      </c>
      <c r="E24" s="7">
        <v>353</v>
      </c>
      <c r="F24" s="8">
        <v>6.35</v>
      </c>
      <c r="G24" s="25">
        <f t="shared" si="1"/>
        <v>0.01</v>
      </c>
    </row>
    <row r="25" spans="1:7" ht="12.95" customHeight="1">
      <c r="A25" s="6"/>
      <c r="B25" s="24" t="s">
        <v>383</v>
      </c>
      <c r="C25" s="5" t="s">
        <v>384</v>
      </c>
      <c r="D25" s="5" t="s">
        <v>11</v>
      </c>
      <c r="E25" s="7">
        <v>8350</v>
      </c>
      <c r="F25" s="8">
        <v>5.52</v>
      </c>
      <c r="G25" s="25">
        <f t="shared" ref="G25:G32" si="2">ROUND(F25/$F$43,4)</f>
        <v>8.6999999999999994E-3</v>
      </c>
    </row>
    <row r="26" spans="1:7" ht="12.95" customHeight="1">
      <c r="A26" s="6"/>
      <c r="B26" s="24" t="s">
        <v>367</v>
      </c>
      <c r="C26" s="5" t="s">
        <v>368</v>
      </c>
      <c r="D26" s="5" t="s">
        <v>11</v>
      </c>
      <c r="E26" s="7">
        <v>1728</v>
      </c>
      <c r="F26" s="8">
        <v>5.44</v>
      </c>
      <c r="G26" s="25">
        <f t="shared" si="2"/>
        <v>8.6E-3</v>
      </c>
    </row>
    <row r="27" spans="1:7" ht="12.95" customHeight="1">
      <c r="A27" s="6"/>
      <c r="B27" s="24" t="s">
        <v>387</v>
      </c>
      <c r="C27" s="5" t="s">
        <v>388</v>
      </c>
      <c r="D27" s="5" t="s">
        <v>15</v>
      </c>
      <c r="E27" s="7">
        <v>3629</v>
      </c>
      <c r="F27" s="8">
        <v>5.0599999999999996</v>
      </c>
      <c r="G27" s="25">
        <f t="shared" si="2"/>
        <v>8.0000000000000002E-3</v>
      </c>
    </row>
    <row r="28" spans="1:7" ht="12.95" customHeight="1">
      <c r="A28" s="6"/>
      <c r="B28" s="24" t="s">
        <v>360</v>
      </c>
      <c r="C28" s="5" t="s">
        <v>361</v>
      </c>
      <c r="D28" s="5" t="s">
        <v>15</v>
      </c>
      <c r="E28" s="7">
        <v>641</v>
      </c>
      <c r="F28" s="8">
        <v>4.84</v>
      </c>
      <c r="G28" s="25">
        <f t="shared" si="2"/>
        <v>7.6E-3</v>
      </c>
    </row>
    <row r="29" spans="1:7" ht="12.95" customHeight="1">
      <c r="A29" s="6"/>
      <c r="B29" s="24" t="s">
        <v>253</v>
      </c>
      <c r="C29" s="5" t="s">
        <v>254</v>
      </c>
      <c r="D29" s="5" t="s">
        <v>15</v>
      </c>
      <c r="E29" s="7">
        <v>1037</v>
      </c>
      <c r="F29" s="8">
        <v>4.47</v>
      </c>
      <c r="G29" s="25">
        <f t="shared" si="2"/>
        <v>7.1000000000000004E-3</v>
      </c>
    </row>
    <row r="30" spans="1:7" ht="12.95" customHeight="1">
      <c r="A30" s="6"/>
      <c r="B30" s="24" t="s">
        <v>401</v>
      </c>
      <c r="C30" s="5" t="s">
        <v>402</v>
      </c>
      <c r="D30" s="5" t="s">
        <v>11</v>
      </c>
      <c r="E30" s="7">
        <v>2681</v>
      </c>
      <c r="F30" s="8">
        <v>4.32</v>
      </c>
      <c r="G30" s="25">
        <f t="shared" si="2"/>
        <v>6.7999999999999996E-3</v>
      </c>
    </row>
    <row r="31" spans="1:7" ht="12.95" customHeight="1">
      <c r="A31" s="6"/>
      <c r="B31" s="24" t="s">
        <v>183</v>
      </c>
      <c r="C31" s="5" t="s">
        <v>184</v>
      </c>
      <c r="D31" s="5" t="s">
        <v>15</v>
      </c>
      <c r="E31" s="7">
        <v>2251</v>
      </c>
      <c r="F31" s="8">
        <v>3.9</v>
      </c>
      <c r="G31" s="25">
        <f t="shared" si="2"/>
        <v>6.1999999999999998E-3</v>
      </c>
    </row>
    <row r="32" spans="1:7" ht="12.95" customHeight="1">
      <c r="A32" s="6"/>
      <c r="B32" s="24" t="s">
        <v>314</v>
      </c>
      <c r="C32" s="5" t="s">
        <v>315</v>
      </c>
      <c r="D32" s="5" t="s">
        <v>15</v>
      </c>
      <c r="E32" s="7">
        <v>318</v>
      </c>
      <c r="F32" s="8">
        <v>3.71</v>
      </c>
      <c r="G32" s="25">
        <f t="shared" si="2"/>
        <v>5.8999999999999999E-3</v>
      </c>
    </row>
    <row r="33" spans="1:7" ht="12.95" customHeight="1">
      <c r="A33" s="6"/>
      <c r="B33" s="24" t="s">
        <v>312</v>
      </c>
      <c r="C33" s="5" t="s">
        <v>313</v>
      </c>
      <c r="D33" s="5" t="s">
        <v>15</v>
      </c>
      <c r="E33" s="7">
        <v>200</v>
      </c>
      <c r="F33" s="8">
        <v>1.95</v>
      </c>
      <c r="G33" s="25">
        <f t="shared" ref="G33:G37" si="3">ROUND(F33/$F$43,4)</f>
        <v>3.0999999999999999E-3</v>
      </c>
    </row>
    <row r="34" spans="1:7" ht="12.95" customHeight="1">
      <c r="A34" s="6"/>
      <c r="B34" s="24" t="s">
        <v>338</v>
      </c>
      <c r="C34" s="5" t="s">
        <v>322</v>
      </c>
      <c r="D34" s="5" t="s">
        <v>15</v>
      </c>
      <c r="E34" s="7">
        <v>1020</v>
      </c>
      <c r="F34" s="8">
        <v>1.82</v>
      </c>
      <c r="G34" s="25">
        <f t="shared" si="3"/>
        <v>2.8999999999999998E-3</v>
      </c>
    </row>
    <row r="35" spans="1:7" ht="12.95" customHeight="1">
      <c r="A35" s="6"/>
      <c r="B35" s="24" t="s">
        <v>262</v>
      </c>
      <c r="C35" s="5" t="s">
        <v>263</v>
      </c>
      <c r="D35" s="5" t="s">
        <v>11</v>
      </c>
      <c r="E35" s="7">
        <v>564</v>
      </c>
      <c r="F35" s="8">
        <v>0.71</v>
      </c>
      <c r="G35" s="25">
        <f t="shared" si="3"/>
        <v>1.1000000000000001E-3</v>
      </c>
    </row>
    <row r="36" spans="1:7" ht="12.95" customHeight="1">
      <c r="A36" s="6"/>
      <c r="B36" s="24" t="s">
        <v>403</v>
      </c>
      <c r="C36" s="5" t="s">
        <v>404</v>
      </c>
      <c r="D36" s="5" t="s">
        <v>15</v>
      </c>
      <c r="E36" s="7">
        <v>70</v>
      </c>
      <c r="F36" s="8">
        <v>0.06</v>
      </c>
      <c r="G36" s="25">
        <f t="shared" si="3"/>
        <v>1E-4</v>
      </c>
    </row>
    <row r="37" spans="1:7" ht="12.95" customHeight="1">
      <c r="A37" s="6"/>
      <c r="B37" s="24" t="s">
        <v>392</v>
      </c>
      <c r="C37" s="5" t="s">
        <v>393</v>
      </c>
      <c r="D37" s="5" t="s">
        <v>11</v>
      </c>
      <c r="E37" s="7">
        <v>94</v>
      </c>
      <c r="F37" s="8">
        <v>0.04</v>
      </c>
      <c r="G37" s="25">
        <f t="shared" si="3"/>
        <v>1E-4</v>
      </c>
    </row>
    <row r="38" spans="1:7" ht="12.95" customHeight="1">
      <c r="A38" s="1"/>
      <c r="B38" s="22" t="s">
        <v>53</v>
      </c>
      <c r="C38" s="5" t="s">
        <v>1</v>
      </c>
      <c r="D38" s="5" t="s">
        <v>1</v>
      </c>
      <c r="E38" s="5" t="s">
        <v>1</v>
      </c>
      <c r="F38" s="9">
        <f>SUM(F7:F37)</f>
        <v>606.71000000000015</v>
      </c>
      <c r="G38" s="26">
        <f>SUM(G7:G37)</f>
        <v>0.95860000000000001</v>
      </c>
    </row>
    <row r="39" spans="1:7" ht="12.95" customHeight="1">
      <c r="A39" s="1"/>
      <c r="B39" s="27" t="s">
        <v>54</v>
      </c>
      <c r="C39" s="10" t="s">
        <v>1</v>
      </c>
      <c r="D39" s="10" t="s">
        <v>1</v>
      </c>
      <c r="E39" s="10" t="s">
        <v>1</v>
      </c>
      <c r="F39" s="11" t="s">
        <v>55</v>
      </c>
      <c r="G39" s="28" t="s">
        <v>55</v>
      </c>
    </row>
    <row r="40" spans="1:7" ht="12.95" customHeight="1">
      <c r="A40" s="1"/>
      <c r="B40" s="27" t="s">
        <v>53</v>
      </c>
      <c r="C40" s="10" t="s">
        <v>1</v>
      </c>
      <c r="D40" s="10" t="s">
        <v>1</v>
      </c>
      <c r="E40" s="10" t="s">
        <v>1</v>
      </c>
      <c r="F40" s="11" t="s">
        <v>55</v>
      </c>
      <c r="G40" s="28" t="s">
        <v>55</v>
      </c>
    </row>
    <row r="41" spans="1:7" ht="12.95" customHeight="1">
      <c r="A41" s="1"/>
      <c r="B41" s="27" t="s">
        <v>56</v>
      </c>
      <c r="C41" s="12" t="s">
        <v>1</v>
      </c>
      <c r="D41" s="10" t="s">
        <v>1</v>
      </c>
      <c r="E41" s="12" t="s">
        <v>1</v>
      </c>
      <c r="F41" s="9">
        <f>+F38</f>
        <v>606.71000000000015</v>
      </c>
      <c r="G41" s="26">
        <f>+G38</f>
        <v>0.95860000000000001</v>
      </c>
    </row>
    <row r="42" spans="1:7" ht="12.95" customHeight="1">
      <c r="A42" s="1"/>
      <c r="B42" s="27" t="s">
        <v>57</v>
      </c>
      <c r="C42" s="5" t="s">
        <v>1</v>
      </c>
      <c r="D42" s="10" t="s">
        <v>1</v>
      </c>
      <c r="E42" s="5" t="s">
        <v>1</v>
      </c>
      <c r="F42" s="13">
        <f>+F43-F41</f>
        <v>26.239999999999895</v>
      </c>
      <c r="G42" s="26">
        <f>+G43-G41</f>
        <v>4.1399999999999992E-2</v>
      </c>
    </row>
    <row r="43" spans="1:7" ht="12.95" customHeight="1" thickBot="1">
      <c r="A43" s="1"/>
      <c r="B43" s="29" t="s">
        <v>58</v>
      </c>
      <c r="C43" s="30" t="s">
        <v>1</v>
      </c>
      <c r="D43" s="30" t="s">
        <v>1</v>
      </c>
      <c r="E43" s="30" t="s">
        <v>1</v>
      </c>
      <c r="F43" s="31">
        <v>632.95000000000005</v>
      </c>
      <c r="G43" s="32">
        <v>1</v>
      </c>
    </row>
    <row r="44" spans="1:7">
      <c r="A44" s="1"/>
      <c r="B44" s="2"/>
      <c r="C44" s="1"/>
      <c r="D44" s="1"/>
      <c r="E44" s="1"/>
      <c r="F44" s="1"/>
      <c r="G44" s="1"/>
    </row>
    <row r="45" spans="1:7">
      <c r="B45" s="35" t="s">
        <v>405</v>
      </c>
    </row>
    <row r="46" spans="1:7">
      <c r="B46" s="35" t="s">
        <v>406</v>
      </c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143</v>
      </c>
      <c r="C7" s="5" t="s">
        <v>76</v>
      </c>
      <c r="D7" s="5" t="s">
        <v>67</v>
      </c>
      <c r="E7" s="7">
        <v>2519</v>
      </c>
      <c r="F7" s="8">
        <v>110.87</v>
      </c>
      <c r="G7" s="25">
        <f t="shared" ref="G7:G48" si="0">+ROUND(F7/$F$65,4)</f>
        <v>4.0500000000000001E-2</v>
      </c>
    </row>
    <row r="8" spans="1:7" ht="12.95" customHeight="1">
      <c r="A8" s="6"/>
      <c r="B8" s="24" t="s">
        <v>125</v>
      </c>
      <c r="C8" s="5" t="s">
        <v>29</v>
      </c>
      <c r="D8" s="5" t="s">
        <v>30</v>
      </c>
      <c r="E8" s="7">
        <v>1331</v>
      </c>
      <c r="F8" s="8">
        <v>109.37</v>
      </c>
      <c r="G8" s="25">
        <f t="shared" si="0"/>
        <v>0.04</v>
      </c>
    </row>
    <row r="9" spans="1:7" ht="12.95" customHeight="1">
      <c r="A9" s="6"/>
      <c r="B9" s="24" t="s">
        <v>167</v>
      </c>
      <c r="C9" s="5" t="s">
        <v>168</v>
      </c>
      <c r="D9" s="5" t="s">
        <v>71</v>
      </c>
      <c r="E9" s="7">
        <v>6530</v>
      </c>
      <c r="F9" s="8">
        <v>103.62</v>
      </c>
      <c r="G9" s="25">
        <f t="shared" si="0"/>
        <v>3.7900000000000003E-2</v>
      </c>
    </row>
    <row r="10" spans="1:7" ht="12.95" customHeight="1">
      <c r="A10" s="6"/>
      <c r="B10" s="24" t="s">
        <v>117</v>
      </c>
      <c r="C10" s="5" t="s">
        <v>31</v>
      </c>
      <c r="D10" s="5" t="s">
        <v>13</v>
      </c>
      <c r="E10" s="7">
        <v>3809</v>
      </c>
      <c r="F10" s="8">
        <v>99.65</v>
      </c>
      <c r="G10" s="25">
        <f t="shared" si="0"/>
        <v>3.6400000000000002E-2</v>
      </c>
    </row>
    <row r="11" spans="1:7" ht="12.95" customHeight="1">
      <c r="A11" s="6"/>
      <c r="B11" s="24" t="s">
        <v>135</v>
      </c>
      <c r="C11" s="5" t="s">
        <v>63</v>
      </c>
      <c r="D11" s="5" t="s">
        <v>64</v>
      </c>
      <c r="E11" s="7">
        <v>26123</v>
      </c>
      <c r="F11" s="8">
        <v>95.22</v>
      </c>
      <c r="G11" s="25">
        <f t="shared" si="0"/>
        <v>3.4799999999999998E-2</v>
      </c>
    </row>
    <row r="12" spans="1:7" ht="12.95" customHeight="1">
      <c r="A12" s="6"/>
      <c r="B12" s="24" t="s">
        <v>139</v>
      </c>
      <c r="C12" s="5" t="s">
        <v>69</v>
      </c>
      <c r="D12" s="5" t="s">
        <v>67</v>
      </c>
      <c r="E12" s="7">
        <v>12592</v>
      </c>
      <c r="F12" s="8">
        <v>90.67</v>
      </c>
      <c r="G12" s="25">
        <f t="shared" si="0"/>
        <v>3.32E-2</v>
      </c>
    </row>
    <row r="13" spans="1:7" ht="12.95" customHeight="1">
      <c r="A13" s="6"/>
      <c r="B13" s="24" t="s">
        <v>172</v>
      </c>
      <c r="C13" s="5" t="s">
        <v>173</v>
      </c>
      <c r="D13" s="5" t="s">
        <v>51</v>
      </c>
      <c r="E13" s="7">
        <v>6607</v>
      </c>
      <c r="F13" s="8">
        <v>89.96</v>
      </c>
      <c r="G13" s="25">
        <f t="shared" si="0"/>
        <v>3.2899999999999999E-2</v>
      </c>
    </row>
    <row r="14" spans="1:7" ht="12.95" customHeight="1">
      <c r="A14" s="6"/>
      <c r="B14" s="24" t="s">
        <v>122</v>
      </c>
      <c r="C14" s="5" t="s">
        <v>39</v>
      </c>
      <c r="D14" s="5" t="s">
        <v>23</v>
      </c>
      <c r="E14" s="7">
        <v>6489</v>
      </c>
      <c r="F14" s="8">
        <v>89.65</v>
      </c>
      <c r="G14" s="25">
        <f t="shared" si="0"/>
        <v>3.2800000000000003E-2</v>
      </c>
    </row>
    <row r="15" spans="1:7" ht="12.95" customHeight="1">
      <c r="A15" s="6"/>
      <c r="B15" s="24" t="s">
        <v>152</v>
      </c>
      <c r="C15" s="5" t="s">
        <v>94</v>
      </c>
      <c r="D15" s="5" t="s">
        <v>38</v>
      </c>
      <c r="E15" s="7">
        <v>7542</v>
      </c>
      <c r="F15" s="8">
        <v>89.05</v>
      </c>
      <c r="G15" s="25">
        <f t="shared" si="0"/>
        <v>3.2599999999999997E-2</v>
      </c>
    </row>
    <row r="16" spans="1:7" ht="12.95" customHeight="1">
      <c r="A16" s="6"/>
      <c r="B16" s="24" t="s">
        <v>219</v>
      </c>
      <c r="C16" s="5" t="s">
        <v>220</v>
      </c>
      <c r="D16" s="5" t="s">
        <v>51</v>
      </c>
      <c r="E16" s="7">
        <v>11585</v>
      </c>
      <c r="F16" s="8">
        <v>88.41</v>
      </c>
      <c r="G16" s="25">
        <f t="shared" si="0"/>
        <v>3.2300000000000002E-2</v>
      </c>
    </row>
    <row r="17" spans="1:7" ht="12.95" customHeight="1">
      <c r="A17" s="6"/>
      <c r="B17" s="24" t="s">
        <v>138</v>
      </c>
      <c r="C17" s="5" t="s">
        <v>65</v>
      </c>
      <c r="D17" s="5" t="s">
        <v>38</v>
      </c>
      <c r="E17" s="7">
        <v>1846</v>
      </c>
      <c r="F17" s="8">
        <v>85.83</v>
      </c>
      <c r="G17" s="25">
        <f t="shared" si="0"/>
        <v>3.1399999999999997E-2</v>
      </c>
    </row>
    <row r="18" spans="1:7" ht="12.95" customHeight="1">
      <c r="A18" s="6"/>
      <c r="B18" s="24" t="s">
        <v>200</v>
      </c>
      <c r="C18" s="5" t="s">
        <v>201</v>
      </c>
      <c r="D18" s="5" t="s">
        <v>71</v>
      </c>
      <c r="E18" s="7">
        <v>40443</v>
      </c>
      <c r="F18" s="8">
        <v>82.56</v>
      </c>
      <c r="G18" s="25">
        <f t="shared" si="0"/>
        <v>3.0200000000000001E-2</v>
      </c>
    </row>
    <row r="19" spans="1:7" ht="12.95" customHeight="1">
      <c r="A19" s="6"/>
      <c r="B19" s="24" t="s">
        <v>213</v>
      </c>
      <c r="C19" s="5" t="s">
        <v>214</v>
      </c>
      <c r="D19" s="5" t="s">
        <v>34</v>
      </c>
      <c r="E19" s="7">
        <v>5463</v>
      </c>
      <c r="F19" s="8">
        <v>75.55</v>
      </c>
      <c r="G19" s="25">
        <f t="shared" si="0"/>
        <v>2.76E-2</v>
      </c>
    </row>
    <row r="20" spans="1:7" ht="12.95" customHeight="1">
      <c r="A20" s="6"/>
      <c r="B20" s="24" t="s">
        <v>165</v>
      </c>
      <c r="C20" s="5" t="s">
        <v>88</v>
      </c>
      <c r="D20" s="5" t="s">
        <v>71</v>
      </c>
      <c r="E20" s="7">
        <v>28276</v>
      </c>
      <c r="F20" s="8">
        <v>73.48</v>
      </c>
      <c r="G20" s="25">
        <f t="shared" si="0"/>
        <v>2.69E-2</v>
      </c>
    </row>
    <row r="21" spans="1:7" ht="12.95" customHeight="1">
      <c r="A21" s="6"/>
      <c r="B21" s="24" t="s">
        <v>136</v>
      </c>
      <c r="C21" s="5" t="s">
        <v>62</v>
      </c>
      <c r="D21" s="5" t="s">
        <v>51</v>
      </c>
      <c r="E21" s="7">
        <v>10416</v>
      </c>
      <c r="F21" s="8">
        <v>72.48</v>
      </c>
      <c r="G21" s="25">
        <f t="shared" si="0"/>
        <v>2.6499999999999999E-2</v>
      </c>
    </row>
    <row r="22" spans="1:7" ht="12.95" customHeight="1">
      <c r="A22" s="6"/>
      <c r="B22" s="24" t="s">
        <v>110</v>
      </c>
      <c r="C22" s="5" t="s">
        <v>12</v>
      </c>
      <c r="D22" s="5" t="s">
        <v>13</v>
      </c>
      <c r="E22" s="7">
        <v>7670</v>
      </c>
      <c r="F22" s="8">
        <v>70.69</v>
      </c>
      <c r="G22" s="25">
        <f t="shared" si="0"/>
        <v>2.58E-2</v>
      </c>
    </row>
    <row r="23" spans="1:7" ht="12.95" customHeight="1">
      <c r="A23" s="6"/>
      <c r="B23" s="24" t="s">
        <v>187</v>
      </c>
      <c r="C23" s="5" t="s">
        <v>188</v>
      </c>
      <c r="D23" s="5" t="s">
        <v>64</v>
      </c>
      <c r="E23" s="7">
        <v>33710</v>
      </c>
      <c r="F23" s="8">
        <v>70.34</v>
      </c>
      <c r="G23" s="25">
        <f t="shared" si="0"/>
        <v>2.5700000000000001E-2</v>
      </c>
    </row>
    <row r="24" spans="1:7" ht="12.95" customHeight="1">
      <c r="A24" s="6"/>
      <c r="B24" s="24" t="s">
        <v>287</v>
      </c>
      <c r="C24" s="5" t="s">
        <v>288</v>
      </c>
      <c r="D24" s="5" t="s">
        <v>34</v>
      </c>
      <c r="E24" s="7">
        <v>1122</v>
      </c>
      <c r="F24" s="8">
        <v>65.73</v>
      </c>
      <c r="G24" s="25">
        <f t="shared" si="0"/>
        <v>2.4E-2</v>
      </c>
    </row>
    <row r="25" spans="1:7" ht="12.95" customHeight="1">
      <c r="A25" s="6"/>
      <c r="B25" s="24" t="s">
        <v>293</v>
      </c>
      <c r="C25" s="5" t="s">
        <v>294</v>
      </c>
      <c r="D25" s="5" t="s">
        <v>295</v>
      </c>
      <c r="E25" s="7">
        <v>301</v>
      </c>
      <c r="F25" s="8">
        <v>60.3</v>
      </c>
      <c r="G25" s="25">
        <f t="shared" si="0"/>
        <v>2.1999999999999999E-2</v>
      </c>
    </row>
    <row r="26" spans="1:7" ht="12.95" customHeight="1">
      <c r="A26" s="6"/>
      <c r="B26" s="24" t="s">
        <v>362</v>
      </c>
      <c r="C26" s="5" t="s">
        <v>363</v>
      </c>
      <c r="D26" s="5" t="s">
        <v>38</v>
      </c>
      <c r="E26" s="7">
        <v>25064</v>
      </c>
      <c r="F26" s="8">
        <v>56.8</v>
      </c>
      <c r="G26" s="25">
        <f t="shared" si="0"/>
        <v>2.0799999999999999E-2</v>
      </c>
    </row>
    <row r="27" spans="1:7" ht="12.95" customHeight="1">
      <c r="A27" s="6"/>
      <c r="B27" s="24" t="s">
        <v>302</v>
      </c>
      <c r="C27" s="5" t="s">
        <v>303</v>
      </c>
      <c r="D27" s="5" t="s">
        <v>105</v>
      </c>
      <c r="E27" s="7">
        <v>56662</v>
      </c>
      <c r="F27" s="8">
        <v>54.34</v>
      </c>
      <c r="G27" s="25">
        <f t="shared" si="0"/>
        <v>1.9900000000000001E-2</v>
      </c>
    </row>
    <row r="28" spans="1:7" ht="12.95" customHeight="1">
      <c r="A28" s="6"/>
      <c r="B28" s="24" t="s">
        <v>140</v>
      </c>
      <c r="C28" s="5" t="s">
        <v>66</v>
      </c>
      <c r="D28" s="5" t="s">
        <v>67</v>
      </c>
      <c r="E28" s="7">
        <v>274</v>
      </c>
      <c r="F28" s="8">
        <v>51.99</v>
      </c>
      <c r="G28" s="25">
        <f t="shared" si="0"/>
        <v>1.9E-2</v>
      </c>
    </row>
    <row r="29" spans="1:7" ht="12.95" customHeight="1">
      <c r="A29" s="6"/>
      <c r="B29" s="24" t="s">
        <v>291</v>
      </c>
      <c r="C29" s="5" t="s">
        <v>292</v>
      </c>
      <c r="D29" s="5" t="s">
        <v>13</v>
      </c>
      <c r="E29" s="7">
        <v>4134</v>
      </c>
      <c r="F29" s="8">
        <v>46.94</v>
      </c>
      <c r="G29" s="25">
        <f t="shared" si="0"/>
        <v>1.72E-2</v>
      </c>
    </row>
    <row r="30" spans="1:7" ht="12.95" customHeight="1">
      <c r="A30" s="6"/>
      <c r="B30" s="24" t="s">
        <v>275</v>
      </c>
      <c r="C30" s="5" t="s">
        <v>276</v>
      </c>
      <c r="D30" s="5" t="s">
        <v>38</v>
      </c>
      <c r="E30" s="7">
        <v>13656</v>
      </c>
      <c r="F30" s="8">
        <v>45.49</v>
      </c>
      <c r="G30" s="25">
        <f t="shared" si="0"/>
        <v>1.66E-2</v>
      </c>
    </row>
    <row r="31" spans="1:7" ht="12.95" customHeight="1">
      <c r="A31" s="6"/>
      <c r="B31" s="24" t="s">
        <v>296</v>
      </c>
      <c r="C31" s="5" t="s">
        <v>297</v>
      </c>
      <c r="D31" s="5" t="s">
        <v>245</v>
      </c>
      <c r="E31" s="7">
        <v>5094</v>
      </c>
      <c r="F31" s="8">
        <v>41.07</v>
      </c>
      <c r="G31" s="25">
        <f t="shared" si="0"/>
        <v>1.4999999999999999E-2</v>
      </c>
    </row>
    <row r="32" spans="1:7" ht="12.95" customHeight="1">
      <c r="A32" s="6"/>
      <c r="B32" s="24" t="s">
        <v>350</v>
      </c>
      <c r="C32" s="5" t="s">
        <v>351</v>
      </c>
      <c r="D32" s="5" t="s">
        <v>343</v>
      </c>
      <c r="E32" s="7">
        <v>7828</v>
      </c>
      <c r="F32" s="8">
        <v>40.630000000000003</v>
      </c>
      <c r="G32" s="25">
        <f t="shared" si="0"/>
        <v>1.49E-2</v>
      </c>
    </row>
    <row r="33" spans="1:7" ht="12.95" customHeight="1">
      <c r="A33" s="6"/>
      <c r="B33" s="24" t="s">
        <v>289</v>
      </c>
      <c r="C33" s="5" t="s">
        <v>290</v>
      </c>
      <c r="D33" s="5" t="s">
        <v>270</v>
      </c>
      <c r="E33" s="7">
        <v>1046</v>
      </c>
      <c r="F33" s="8">
        <v>40.25</v>
      </c>
      <c r="G33" s="25">
        <f t="shared" si="0"/>
        <v>1.47E-2</v>
      </c>
    </row>
    <row r="34" spans="1:7" ht="12.95" customHeight="1">
      <c r="A34" s="6"/>
      <c r="B34" s="24" t="s">
        <v>151</v>
      </c>
      <c r="C34" s="5" t="s">
        <v>103</v>
      </c>
      <c r="D34" s="5" t="s">
        <v>67</v>
      </c>
      <c r="E34" s="7">
        <v>2159</v>
      </c>
      <c r="F34" s="8">
        <v>38.979999999999997</v>
      </c>
      <c r="G34" s="25">
        <f t="shared" si="0"/>
        <v>1.43E-2</v>
      </c>
    </row>
    <row r="35" spans="1:7" ht="12.95" customHeight="1">
      <c r="A35" s="6"/>
      <c r="B35" s="24" t="s">
        <v>369</v>
      </c>
      <c r="C35" s="5" t="s">
        <v>370</v>
      </c>
      <c r="D35" s="5" t="s">
        <v>34</v>
      </c>
      <c r="E35" s="7">
        <v>32316</v>
      </c>
      <c r="F35" s="8">
        <v>37.39</v>
      </c>
      <c r="G35" s="25">
        <f t="shared" si="0"/>
        <v>1.37E-2</v>
      </c>
    </row>
    <row r="36" spans="1:7" ht="12.95" customHeight="1">
      <c r="A36" s="6"/>
      <c r="B36" s="24" t="s">
        <v>221</v>
      </c>
      <c r="C36" s="5" t="s">
        <v>222</v>
      </c>
      <c r="D36" s="5" t="s">
        <v>38</v>
      </c>
      <c r="E36" s="7">
        <v>14004</v>
      </c>
      <c r="F36" s="8">
        <v>37.200000000000003</v>
      </c>
      <c r="G36" s="25">
        <f t="shared" si="0"/>
        <v>1.3599999999999999E-2</v>
      </c>
    </row>
    <row r="37" spans="1:7" ht="12.95" customHeight="1">
      <c r="A37" s="6"/>
      <c r="B37" s="24" t="s">
        <v>164</v>
      </c>
      <c r="C37" s="5" t="s">
        <v>83</v>
      </c>
      <c r="D37" s="5" t="s">
        <v>248</v>
      </c>
      <c r="E37" s="7">
        <v>258</v>
      </c>
      <c r="F37" s="8">
        <v>36.57</v>
      </c>
      <c r="G37" s="25">
        <f t="shared" si="0"/>
        <v>1.34E-2</v>
      </c>
    </row>
    <row r="38" spans="1:7" ht="12.95" customHeight="1">
      <c r="A38" s="6"/>
      <c r="B38" s="24" t="s">
        <v>131</v>
      </c>
      <c r="C38" s="5" t="s">
        <v>70</v>
      </c>
      <c r="D38" s="5" t="s">
        <v>38</v>
      </c>
      <c r="E38" s="7">
        <v>3904</v>
      </c>
      <c r="F38" s="8">
        <v>36.479999999999997</v>
      </c>
      <c r="G38" s="25">
        <f t="shared" si="0"/>
        <v>1.3299999999999999E-2</v>
      </c>
    </row>
    <row r="39" spans="1:7" ht="12.95" customHeight="1">
      <c r="A39" s="6"/>
      <c r="B39" s="24" t="s">
        <v>258</v>
      </c>
      <c r="C39" s="5" t="s">
        <v>259</v>
      </c>
      <c r="D39" s="5" t="s">
        <v>245</v>
      </c>
      <c r="E39" s="7">
        <v>5584</v>
      </c>
      <c r="F39" s="8">
        <v>35.42</v>
      </c>
      <c r="G39" s="25">
        <f t="shared" si="0"/>
        <v>1.2999999999999999E-2</v>
      </c>
    </row>
    <row r="40" spans="1:7" ht="12.95" customHeight="1">
      <c r="A40" s="6"/>
      <c r="B40" s="24" t="s">
        <v>298</v>
      </c>
      <c r="C40" s="5" t="s">
        <v>299</v>
      </c>
      <c r="D40" s="5" t="s">
        <v>28</v>
      </c>
      <c r="E40" s="7">
        <v>25933</v>
      </c>
      <c r="F40" s="8">
        <v>33.31</v>
      </c>
      <c r="G40" s="25">
        <f t="shared" si="0"/>
        <v>1.2200000000000001E-2</v>
      </c>
    </row>
    <row r="41" spans="1:7" ht="12.95" customHeight="1">
      <c r="A41" s="6"/>
      <c r="B41" s="24" t="s">
        <v>317</v>
      </c>
      <c r="C41" s="5" t="s">
        <v>194</v>
      </c>
      <c r="D41" s="5" t="s">
        <v>15</v>
      </c>
      <c r="E41" s="7">
        <v>2159</v>
      </c>
      <c r="F41" s="8">
        <v>32.39</v>
      </c>
      <c r="G41" s="25">
        <f t="shared" si="0"/>
        <v>1.18E-2</v>
      </c>
    </row>
    <row r="42" spans="1:7" ht="12.95" customHeight="1">
      <c r="A42" s="6"/>
      <c r="B42" s="24" t="s">
        <v>318</v>
      </c>
      <c r="C42" s="5" t="s">
        <v>319</v>
      </c>
      <c r="D42" s="5" t="s">
        <v>38</v>
      </c>
      <c r="E42" s="7">
        <v>3509</v>
      </c>
      <c r="F42" s="8">
        <v>32.049999999999997</v>
      </c>
      <c r="G42" s="25">
        <f t="shared" si="0"/>
        <v>1.17E-2</v>
      </c>
    </row>
    <row r="43" spans="1:7" ht="12.95" customHeight="1">
      <c r="A43" s="6"/>
      <c r="B43" s="24" t="s">
        <v>130</v>
      </c>
      <c r="C43" s="5" t="s">
        <v>87</v>
      </c>
      <c r="D43" s="5" t="s">
        <v>26</v>
      </c>
      <c r="E43" s="7">
        <v>5062</v>
      </c>
      <c r="F43" s="8">
        <v>31.67</v>
      </c>
      <c r="G43" s="25">
        <f t="shared" si="0"/>
        <v>1.1599999999999999E-2</v>
      </c>
    </row>
    <row r="44" spans="1:7" ht="12.95" customHeight="1">
      <c r="A44" s="6"/>
      <c r="B44" s="24" t="s">
        <v>325</v>
      </c>
      <c r="C44" s="5" t="s">
        <v>326</v>
      </c>
      <c r="D44" s="5" t="s">
        <v>245</v>
      </c>
      <c r="E44" s="7">
        <v>10846</v>
      </c>
      <c r="F44" s="8">
        <v>31.38</v>
      </c>
      <c r="G44" s="25">
        <f t="shared" si="0"/>
        <v>1.15E-2</v>
      </c>
    </row>
    <row r="45" spans="1:7" ht="12.95" customHeight="1">
      <c r="A45" s="6"/>
      <c r="B45" s="24" t="s">
        <v>249</v>
      </c>
      <c r="C45" s="5" t="s">
        <v>250</v>
      </c>
      <c r="D45" s="5" t="s">
        <v>13</v>
      </c>
      <c r="E45" s="7">
        <v>3600</v>
      </c>
      <c r="F45" s="8">
        <v>29.83</v>
      </c>
      <c r="G45" s="25">
        <f t="shared" si="0"/>
        <v>1.09E-2</v>
      </c>
    </row>
    <row r="46" spans="1:7" ht="12.95" customHeight="1">
      <c r="A46" s="6"/>
      <c r="B46" s="24" t="s">
        <v>241</v>
      </c>
      <c r="C46" s="5" t="s">
        <v>242</v>
      </c>
      <c r="D46" s="5" t="s">
        <v>23</v>
      </c>
      <c r="E46" s="7">
        <v>2269</v>
      </c>
      <c r="F46" s="8">
        <v>28.23</v>
      </c>
      <c r="G46" s="25">
        <f t="shared" si="0"/>
        <v>1.03E-2</v>
      </c>
    </row>
    <row r="47" spans="1:7" ht="12.95" customHeight="1">
      <c r="A47" s="6"/>
      <c r="B47" s="24" t="s">
        <v>323</v>
      </c>
      <c r="C47" s="5" t="s">
        <v>324</v>
      </c>
      <c r="D47" s="5" t="s">
        <v>51</v>
      </c>
      <c r="E47" s="7">
        <v>4534</v>
      </c>
      <c r="F47" s="8">
        <v>27.92</v>
      </c>
      <c r="G47" s="25">
        <f t="shared" si="0"/>
        <v>1.0200000000000001E-2</v>
      </c>
    </row>
    <row r="48" spans="1:7" ht="12.95" customHeight="1">
      <c r="A48" s="6"/>
      <c r="B48" s="24" t="s">
        <v>371</v>
      </c>
      <c r="C48" s="5" t="s">
        <v>372</v>
      </c>
      <c r="D48" s="5" t="s">
        <v>38</v>
      </c>
      <c r="E48" s="7">
        <v>5969</v>
      </c>
      <c r="F48" s="8">
        <v>27.7</v>
      </c>
      <c r="G48" s="25">
        <f t="shared" si="0"/>
        <v>1.01E-2</v>
      </c>
    </row>
    <row r="49" spans="1:7" ht="12.95" customHeight="1">
      <c r="A49" s="6"/>
      <c r="B49" s="24" t="s">
        <v>147</v>
      </c>
      <c r="C49" s="5" t="s">
        <v>86</v>
      </c>
      <c r="D49" s="5" t="s">
        <v>38</v>
      </c>
      <c r="E49" s="7">
        <v>2000</v>
      </c>
      <c r="F49" s="8">
        <v>24.74</v>
      </c>
      <c r="G49" s="25">
        <f t="shared" ref="G49:G53" si="1">+ROUND(F49/$F$65,4)</f>
        <v>8.9999999999999993E-3</v>
      </c>
    </row>
    <row r="50" spans="1:7" ht="12.95" customHeight="1">
      <c r="A50" s="6"/>
      <c r="B50" s="24" t="s">
        <v>251</v>
      </c>
      <c r="C50" s="5" t="s">
        <v>252</v>
      </c>
      <c r="D50" s="5" t="s">
        <v>38</v>
      </c>
      <c r="E50" s="7">
        <v>2298</v>
      </c>
      <c r="F50" s="8">
        <v>24.44</v>
      </c>
      <c r="G50" s="25">
        <f t="shared" si="1"/>
        <v>8.8999999999999999E-3</v>
      </c>
    </row>
    <row r="51" spans="1:7" ht="12.95" customHeight="1">
      <c r="A51" s="6"/>
      <c r="B51" s="24" t="s">
        <v>364</v>
      </c>
      <c r="C51" s="5" t="s">
        <v>365</v>
      </c>
      <c r="D51" s="5" t="s">
        <v>245</v>
      </c>
      <c r="E51" s="7">
        <v>1711</v>
      </c>
      <c r="F51" s="8">
        <v>23.58</v>
      </c>
      <c r="G51" s="25">
        <f t="shared" si="1"/>
        <v>8.6E-3</v>
      </c>
    </row>
    <row r="52" spans="1:7" ht="12.95" customHeight="1">
      <c r="A52" s="6"/>
      <c r="B52" s="24" t="s">
        <v>235</v>
      </c>
      <c r="C52" s="5" t="s">
        <v>236</v>
      </c>
      <c r="D52" s="5" t="s">
        <v>37</v>
      </c>
      <c r="E52" s="7">
        <v>2185</v>
      </c>
      <c r="F52" s="8">
        <v>22.42</v>
      </c>
      <c r="G52" s="25">
        <f t="shared" si="1"/>
        <v>8.2000000000000007E-3</v>
      </c>
    </row>
    <row r="53" spans="1:7" ht="12.95" customHeight="1">
      <c r="A53" s="6"/>
      <c r="B53" s="24" t="s">
        <v>398</v>
      </c>
      <c r="C53" s="5" t="s">
        <v>399</v>
      </c>
      <c r="D53" s="5" t="s">
        <v>51</v>
      </c>
      <c r="E53" s="7">
        <v>5549</v>
      </c>
      <c r="F53" s="8">
        <v>19.72</v>
      </c>
      <c r="G53" s="25">
        <f t="shared" si="1"/>
        <v>7.1999999999999998E-3</v>
      </c>
    </row>
    <row r="54" spans="1:7" ht="12.95" customHeight="1">
      <c r="A54" s="6"/>
      <c r="B54" s="24" t="s">
        <v>118</v>
      </c>
      <c r="C54" s="5" t="s">
        <v>48</v>
      </c>
      <c r="D54" s="5" t="s">
        <v>13</v>
      </c>
      <c r="E54" s="7">
        <v>2178</v>
      </c>
      <c r="F54" s="8">
        <v>18.63</v>
      </c>
      <c r="G54" s="25">
        <f t="shared" ref="G54" si="2">+ROUND(F54/$F$65,4)</f>
        <v>6.7999999999999996E-3</v>
      </c>
    </row>
    <row r="55" spans="1:7" ht="12.95" customHeight="1">
      <c r="A55" s="6"/>
      <c r="B55" s="24" t="s">
        <v>308</v>
      </c>
      <c r="C55" s="5" t="s">
        <v>309</v>
      </c>
      <c r="D55" s="5" t="s">
        <v>13</v>
      </c>
      <c r="E55" s="7">
        <v>3036</v>
      </c>
      <c r="F55" s="8">
        <v>16.53</v>
      </c>
      <c r="G55" s="25">
        <f t="shared" ref="G55:G59" si="3">+ROUND(F55/$F$65,4)</f>
        <v>6.0000000000000001E-3</v>
      </c>
    </row>
    <row r="56" spans="1:7" ht="12.95" customHeight="1">
      <c r="A56" s="6"/>
      <c r="B56" s="24" t="s">
        <v>354</v>
      </c>
      <c r="C56" s="5" t="s">
        <v>355</v>
      </c>
      <c r="D56" s="5" t="s">
        <v>343</v>
      </c>
      <c r="E56" s="7">
        <v>2494</v>
      </c>
      <c r="F56" s="8">
        <v>13.16</v>
      </c>
      <c r="G56" s="25">
        <f t="shared" si="3"/>
        <v>4.7999999999999996E-3</v>
      </c>
    </row>
    <row r="57" spans="1:7" ht="12.95" customHeight="1">
      <c r="A57" s="6"/>
      <c r="B57" s="24" t="s">
        <v>304</v>
      </c>
      <c r="C57" s="5" t="s">
        <v>305</v>
      </c>
      <c r="D57" s="5" t="s">
        <v>64</v>
      </c>
      <c r="E57" s="7">
        <v>617</v>
      </c>
      <c r="F57" s="8">
        <v>10.33</v>
      </c>
      <c r="G57" s="25">
        <f t="shared" si="3"/>
        <v>3.8E-3</v>
      </c>
    </row>
    <row r="58" spans="1:7" ht="12.95" customHeight="1">
      <c r="A58" s="6"/>
      <c r="B58" s="24" t="s">
        <v>128</v>
      </c>
      <c r="C58" s="5" t="s">
        <v>33</v>
      </c>
      <c r="D58" s="5" t="s">
        <v>34</v>
      </c>
      <c r="E58" s="7">
        <v>646</v>
      </c>
      <c r="F58" s="8">
        <v>8.2200000000000006</v>
      </c>
      <c r="G58" s="25">
        <f t="shared" si="3"/>
        <v>3.0000000000000001E-3</v>
      </c>
    </row>
    <row r="59" spans="1:7" ht="12.95" customHeight="1">
      <c r="A59" s="6"/>
      <c r="B59" s="24" t="s">
        <v>331</v>
      </c>
      <c r="C59" s="5" t="s">
        <v>332</v>
      </c>
      <c r="D59" s="5" t="s">
        <v>245</v>
      </c>
      <c r="E59" s="7">
        <v>2396</v>
      </c>
      <c r="F59" s="8">
        <v>6.77</v>
      </c>
      <c r="G59" s="25">
        <f t="shared" si="3"/>
        <v>2.5000000000000001E-3</v>
      </c>
    </row>
    <row r="60" spans="1:7" ht="12.95" customHeight="1">
      <c r="A60" s="1"/>
      <c r="B60" s="22" t="s">
        <v>53</v>
      </c>
      <c r="C60" s="5" t="s">
        <v>1</v>
      </c>
      <c r="D60" s="5" t="s">
        <v>1</v>
      </c>
      <c r="E60" s="5" t="s">
        <v>1</v>
      </c>
      <c r="F60" s="9">
        <f>SUM(F7:F59)</f>
        <v>2685.9999999999995</v>
      </c>
      <c r="G60" s="26">
        <f>SUM(G7:G59)</f>
        <v>0.98200000000000032</v>
      </c>
    </row>
    <row r="61" spans="1:7" ht="12.95" customHeight="1">
      <c r="A61" s="1"/>
      <c r="B61" s="22" t="s">
        <v>54</v>
      </c>
      <c r="C61" s="5" t="s">
        <v>1</v>
      </c>
      <c r="D61" s="5" t="s">
        <v>1</v>
      </c>
      <c r="E61" s="5" t="s">
        <v>1</v>
      </c>
      <c r="F61" s="11" t="s">
        <v>55</v>
      </c>
      <c r="G61" s="28" t="s">
        <v>55</v>
      </c>
    </row>
    <row r="62" spans="1:7" ht="12.95" customHeight="1">
      <c r="A62" s="1"/>
      <c r="B62" s="22" t="s">
        <v>53</v>
      </c>
      <c r="C62" s="5" t="s">
        <v>1</v>
      </c>
      <c r="D62" s="5" t="s">
        <v>1</v>
      </c>
      <c r="E62" s="5" t="s">
        <v>1</v>
      </c>
      <c r="F62" s="11" t="s">
        <v>55</v>
      </c>
      <c r="G62" s="28" t="s">
        <v>55</v>
      </c>
    </row>
    <row r="63" spans="1:7" ht="12.95" customHeight="1">
      <c r="A63" s="1"/>
      <c r="B63" s="27" t="s">
        <v>56</v>
      </c>
      <c r="C63" s="12" t="s">
        <v>1</v>
      </c>
      <c r="D63" s="10" t="s">
        <v>1</v>
      </c>
      <c r="E63" s="12" t="s">
        <v>1</v>
      </c>
      <c r="F63" s="9">
        <f>+F60</f>
        <v>2685.9999999999995</v>
      </c>
      <c r="G63" s="26">
        <f>+G60</f>
        <v>0.98200000000000032</v>
      </c>
    </row>
    <row r="64" spans="1:7" ht="12.95" customHeight="1">
      <c r="A64" s="1"/>
      <c r="B64" s="27" t="s">
        <v>57</v>
      </c>
      <c r="C64" s="5" t="s">
        <v>1</v>
      </c>
      <c r="D64" s="10" t="s">
        <v>1</v>
      </c>
      <c r="E64" s="5" t="s">
        <v>1</v>
      </c>
      <c r="F64" s="13">
        <f>+F65-F63</f>
        <v>48.8100000000004</v>
      </c>
      <c r="G64" s="26">
        <f>+G65-G63</f>
        <v>1.7999999999999683E-2</v>
      </c>
    </row>
    <row r="65" spans="1:7" ht="12.95" customHeight="1" thickBot="1">
      <c r="A65" s="1"/>
      <c r="B65" s="29" t="s">
        <v>58</v>
      </c>
      <c r="C65" s="30" t="s">
        <v>1</v>
      </c>
      <c r="D65" s="30" t="s">
        <v>1</v>
      </c>
      <c r="E65" s="30" t="s">
        <v>1</v>
      </c>
      <c r="F65" s="31">
        <v>2734.81</v>
      </c>
      <c r="G65" s="32">
        <v>1</v>
      </c>
    </row>
    <row r="66" spans="1:7">
      <c r="A66" s="1"/>
      <c r="B66" s="2" t="s">
        <v>59</v>
      </c>
      <c r="C66" s="1"/>
      <c r="D66" s="1"/>
      <c r="E66" s="1"/>
      <c r="F66" s="1"/>
      <c r="G66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37" t="s">
        <v>407</v>
      </c>
      <c r="D6" s="37" t="s">
        <v>407</v>
      </c>
      <c r="E6" s="38" t="s">
        <v>407</v>
      </c>
      <c r="F6" s="8">
        <v>3154.28</v>
      </c>
      <c r="G6" s="25">
        <f>+ROUND(F6/$F$10,4)</f>
        <v>0.98699999999999999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3154.28</v>
      </c>
      <c r="G7" s="26">
        <f>+G6</f>
        <v>0.98699999999999999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3154.28</v>
      </c>
      <c r="G8" s="26">
        <f>+G7</f>
        <v>0.98699999999999999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41.649999999999636</v>
      </c>
      <c r="G9" s="26">
        <f>+G10-G8</f>
        <v>1.3000000000000012E-2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3195.93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2017-11-09T11:53:54Z</dcterms:modified>
</cp:coreProperties>
</file>