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urus\Monthly Portfolio\2017\"/>
    </mc:Choice>
  </mc:AlternateContent>
  <bookViews>
    <workbookView xWindow="360" yWindow="270" windowWidth="14940" windowHeight="915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71027" iterateCount="1"/>
</workbook>
</file>

<file path=xl/calcChain.xml><?xml version="1.0" encoding="utf-8"?>
<calcChain xmlns="http://schemas.openxmlformats.org/spreadsheetml/2006/main">
  <c r="G62" i="7" l="1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64" i="4" l="1"/>
  <c r="G65" i="4"/>
  <c r="G34" i="5" l="1"/>
  <c r="G33" i="5"/>
  <c r="G32" i="5"/>
  <c r="G62" i="8"/>
  <c r="G61" i="8"/>
  <c r="G60" i="8"/>
  <c r="G59" i="8"/>
  <c r="G58" i="8"/>
  <c r="G57" i="8"/>
  <c r="G56" i="8"/>
  <c r="G55" i="8"/>
  <c r="G54" i="8"/>
  <c r="G53" i="8"/>
  <c r="G52" i="8"/>
  <c r="G74" i="13"/>
  <c r="G73" i="13"/>
  <c r="G72" i="13"/>
  <c r="G71" i="13"/>
  <c r="G70" i="13"/>
  <c r="G69" i="13"/>
  <c r="G68" i="13"/>
  <c r="G67" i="13"/>
  <c r="G66" i="13"/>
  <c r="G65" i="13"/>
  <c r="G64" i="13"/>
  <c r="G56" i="12"/>
  <c r="G55" i="12"/>
  <c r="G54" i="12"/>
  <c r="G53" i="12"/>
  <c r="G71" i="4"/>
  <c r="G70" i="4"/>
  <c r="G69" i="4"/>
  <c r="G68" i="4"/>
  <c r="G74" i="2"/>
  <c r="G73" i="2"/>
  <c r="G72" i="2"/>
  <c r="G71" i="2"/>
  <c r="G70" i="2"/>
  <c r="G69" i="2"/>
  <c r="G68" i="2"/>
  <c r="G67" i="2"/>
  <c r="G66" i="2"/>
  <c r="G31" i="5" l="1"/>
  <c r="G51" i="8"/>
  <c r="G63" i="13"/>
  <c r="G62" i="13"/>
  <c r="G61" i="13"/>
  <c r="G60" i="13"/>
  <c r="G59" i="13"/>
  <c r="G67" i="4"/>
  <c r="G66" i="4"/>
  <c r="G63" i="4"/>
  <c r="G62" i="4"/>
  <c r="G61" i="4"/>
  <c r="G65" i="2"/>
  <c r="G64" i="2"/>
  <c r="G63" i="2"/>
  <c r="G62" i="2"/>
  <c r="G48" i="1"/>
  <c r="G47" i="1"/>
  <c r="G46" i="1"/>
  <c r="G50" i="8" l="1"/>
  <c r="G49" i="8"/>
  <c r="G58" i="13"/>
  <c r="G57" i="13"/>
  <c r="F75" i="2"/>
  <c r="G61" i="2"/>
  <c r="G60" i="2"/>
  <c r="G45" i="1" l="1"/>
  <c r="G44" i="1"/>
  <c r="G43" i="1"/>
  <c r="G30" i="5" l="1"/>
  <c r="G29" i="5"/>
  <c r="G28" i="5"/>
  <c r="G27" i="5"/>
  <c r="G26" i="5"/>
  <c r="G25" i="5"/>
  <c r="G48" i="8"/>
  <c r="G47" i="8"/>
  <c r="G46" i="8"/>
  <c r="G56" i="13"/>
  <c r="G55" i="13"/>
  <c r="G54" i="13"/>
  <c r="G53" i="13"/>
  <c r="G52" i="13"/>
  <c r="G51" i="13"/>
  <c r="G50" i="13"/>
  <c r="G49" i="13"/>
  <c r="G60" i="4"/>
  <c r="G59" i="4"/>
  <c r="G58" i="4"/>
  <c r="G57" i="4"/>
  <c r="G56" i="4"/>
  <c r="G55" i="4"/>
  <c r="G54" i="4"/>
  <c r="G53" i="4"/>
  <c r="G52" i="4"/>
  <c r="G51" i="4"/>
  <c r="G59" i="2"/>
  <c r="G58" i="2"/>
  <c r="G57" i="2"/>
  <c r="G56" i="2"/>
  <c r="G55" i="2"/>
  <c r="G54" i="2"/>
  <c r="G53" i="2"/>
  <c r="G52" i="2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F63" i="8" l="1"/>
  <c r="G45" i="8"/>
  <c r="G44" i="8"/>
  <c r="G43" i="8"/>
  <c r="G42" i="8"/>
  <c r="G41" i="8"/>
  <c r="G40" i="8"/>
  <c r="G39" i="8"/>
  <c r="G38" i="8"/>
  <c r="G37" i="8"/>
  <c r="G48" i="13"/>
  <c r="G47" i="13"/>
  <c r="G46" i="13"/>
  <c r="G45" i="13"/>
  <c r="G44" i="13"/>
  <c r="G43" i="13"/>
  <c r="G50" i="4"/>
  <c r="G49" i="4"/>
  <c r="G48" i="4"/>
  <c r="G47" i="4"/>
  <c r="G46" i="4"/>
  <c r="G45" i="4"/>
  <c r="G44" i="4"/>
  <c r="G43" i="4"/>
  <c r="G51" i="2"/>
  <c r="G50" i="2"/>
  <c r="G49" i="2"/>
  <c r="G48" i="2"/>
  <c r="G47" i="2"/>
  <c r="G46" i="2"/>
  <c r="G45" i="2"/>
  <c r="G44" i="2"/>
  <c r="G26" i="1"/>
  <c r="F63" i="7" l="1"/>
  <c r="G43" i="2"/>
  <c r="G42" i="2"/>
  <c r="F49" i="1"/>
  <c r="G6" i="6" l="1"/>
  <c r="F75" i="13"/>
  <c r="F78" i="13" s="1"/>
  <c r="F72" i="4"/>
  <c r="F57" i="12" l="1"/>
  <c r="G24" i="5" l="1"/>
  <c r="G23" i="5"/>
  <c r="G22" i="5" l="1"/>
  <c r="G21" i="5"/>
  <c r="G20" i="5" l="1"/>
  <c r="G19" i="5"/>
  <c r="F7" i="3" l="1"/>
  <c r="F8" i="3" s="1"/>
  <c r="F9" i="3" s="1"/>
  <c r="G6" i="3"/>
  <c r="G7" i="3" s="1"/>
  <c r="G8" i="3" s="1"/>
  <c r="G9" i="3" s="1"/>
  <c r="F7" i="6"/>
  <c r="F8" i="6" s="1"/>
  <c r="F9" i="6" s="1"/>
  <c r="G7" i="6"/>
  <c r="G8" i="6" s="1"/>
  <c r="G9" i="6" s="1"/>
  <c r="F7" i="10"/>
  <c r="F8" i="10" s="1"/>
  <c r="F9" i="10" s="1"/>
  <c r="G6" i="10"/>
  <c r="G7" i="10" s="1"/>
  <c r="G8" i="10" s="1"/>
  <c r="G9" i="10" s="1"/>
  <c r="F7" i="9"/>
  <c r="F8" i="9" s="1"/>
  <c r="F9" i="9" s="1"/>
  <c r="G6" i="9"/>
  <c r="G7" i="9" s="1"/>
  <c r="G8" i="9" s="1"/>
  <c r="G9" i="9" s="1"/>
  <c r="F66" i="7"/>
  <c r="F67" i="7" s="1"/>
  <c r="G7" i="7"/>
  <c r="F35" i="5"/>
  <c r="F38" i="5" s="1"/>
  <c r="F39" i="5" s="1"/>
  <c r="G18" i="5"/>
  <c r="G17" i="5"/>
  <c r="G16" i="5"/>
  <c r="G15" i="5"/>
  <c r="G14" i="5"/>
  <c r="G13" i="5"/>
  <c r="G12" i="5"/>
  <c r="G11" i="5"/>
  <c r="G10" i="5"/>
  <c r="G9" i="5"/>
  <c r="G8" i="5"/>
  <c r="G7" i="5"/>
  <c r="F66" i="8"/>
  <c r="F67" i="8" s="1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F60" i="12"/>
  <c r="F61" i="12" s="1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3" i="7" l="1"/>
  <c r="G63" i="8"/>
  <c r="G66" i="8" s="1"/>
  <c r="G67" i="8" s="1"/>
  <c r="G75" i="13"/>
  <c r="G78" i="13" s="1"/>
  <c r="G57" i="12"/>
  <c r="G60" i="12" s="1"/>
  <c r="G61" i="12" s="1"/>
  <c r="F79" i="13"/>
  <c r="G35" i="5"/>
  <c r="G38" i="5" s="1"/>
  <c r="G39" i="5" s="1"/>
  <c r="F75" i="4"/>
  <c r="F76" i="4" s="1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78" i="2"/>
  <c r="F79" i="2" s="1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52" i="1"/>
  <c r="F53" i="1" s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6" i="7" l="1"/>
  <c r="G67" i="7" s="1"/>
  <c r="G75" i="2"/>
  <c r="G78" i="2" s="1"/>
  <c r="G79" i="2" s="1"/>
  <c r="G79" i="13"/>
  <c r="G49" i="1"/>
  <c r="G52" i="1" s="1"/>
  <c r="G53" i="1" s="1"/>
  <c r="G72" i="4"/>
  <c r="G75" i="4" s="1"/>
  <c r="G76" i="4" s="1"/>
</calcChain>
</file>

<file path=xl/sharedStrings.xml><?xml version="1.0" encoding="utf-8"?>
<sst xmlns="http://schemas.openxmlformats.org/spreadsheetml/2006/main" count="1810" uniqueCount="425">
  <si>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</si>
  <si>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</si>
  <si>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</si>
  <si>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</si>
  <si>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</si>
  <si>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</si>
  <si>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</si>
  <si>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</si>
  <si>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</si>
  <si>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</si>
  <si>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</si>
  <si>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</si>
  <si>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</si>
  <si>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</si>
  <si>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</si>
  <si>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</si>
  <si>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</si>
  <si>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</si>
  <si>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</si>
  <si>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</si>
  <si>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</si>
  <si>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</si>
  <si>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</si>
  <si>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</si>
  <si>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</si>
  <si>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</si>
  <si>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</si>
  <si>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</si>
  <si>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</si>
  <si>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INE585B01010</t>
  </si>
  <si>
    <t>Auto</t>
  </si>
  <si>
    <t>INE467B01029</t>
  </si>
  <si>
    <t>INE155A01022</t>
  </si>
  <si>
    <t>INE003A01024</t>
  </si>
  <si>
    <t>Industrial Capital Goods</t>
  </si>
  <si>
    <t>INE256A01028</t>
  </si>
  <si>
    <t>Media &amp; Entertainment</t>
  </si>
  <si>
    <t>Chemicals</t>
  </si>
  <si>
    <t>Consumer Non Durables</t>
  </si>
  <si>
    <t>INE111A01017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</si>
  <si>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</si>
  <si>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</si>
  <si>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</si>
  <si>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</si>
  <si>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</si>
  <si>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</si>
  <si>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</si>
  <si>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</si>
  <si>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</si>
  <si>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</si>
  <si>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</si>
  <si>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</si>
  <si>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</si>
  <si>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</si>
  <si>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</si>
  <si>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</si>
  <si>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</si>
  <si>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</si>
  <si>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</si>
  <si>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</si>
  <si>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</si>
  <si>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</si>
  <si>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INE465A01025</t>
  </si>
  <si>
    <t>INE775A01035</t>
  </si>
  <si>
    <t>Auto Ancillaries</t>
  </si>
  <si>
    <t>INE216A01022</t>
  </si>
  <si>
    <t>INE070A01015</t>
  </si>
  <si>
    <t>Cement</t>
  </si>
  <si>
    <t>INE095A01012</t>
  </si>
  <si>
    <t>INE331A01037</t>
  </si>
  <si>
    <t>INE102D01028</t>
  </si>
  <si>
    <t>Gas</t>
  </si>
  <si>
    <t>TAURUS SHORT TERM INCOME FUND</t>
  </si>
  <si>
    <t>Rating</t>
  </si>
  <si>
    <t>CBLO / Reverse Repo</t>
  </si>
  <si>
    <t>TAURUS TAX SHIELD</t>
  </si>
  <si>
    <t>INE481G01011</t>
  </si>
  <si>
    <t>INE669C01036</t>
  </si>
  <si>
    <t>INE101A01026</t>
  </si>
  <si>
    <t>INE326A01037</t>
  </si>
  <si>
    <t>TAURUS BANKING &amp; FINANCIAL SERVICES FUND</t>
  </si>
  <si>
    <t>TAURUS DYNAMIC INCOME FUND</t>
  </si>
  <si>
    <t>TAURUS ETHICAL FUND</t>
  </si>
  <si>
    <t>INE470A01017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</si>
  <si>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</si>
  <si>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</si>
  <si>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</si>
  <si>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</si>
  <si>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</si>
  <si>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</si>
  <si>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</si>
  <si>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</si>
  <si>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</si>
  <si>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</si>
  <si>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</si>
  <si>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</si>
  <si>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</si>
  <si>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</si>
  <si>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</si>
  <si>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</si>
  <si>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</si>
  <si>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</si>
  <si>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</si>
  <si>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</si>
  <si>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</si>
  <si>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</si>
  <si>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</si>
  <si>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</si>
  <si>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</si>
  <si>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</si>
  <si>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</si>
  <si>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</si>
  <si>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</si>
  <si>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</si>
  <si>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</si>
  <si>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</si>
  <si>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</si>
  <si>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</si>
  <si>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</si>
  <si>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</si>
  <si>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</si>
  <si>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</si>
  <si>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</si>
  <si>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</si>
  <si>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Kotak Mahindra Bank Ltd.</t>
  </si>
  <si>
    <t>Maruti Suzuki India Ltd.</t>
  </si>
  <si>
    <t>Adani Ports and Special Economic Zone Ltd.</t>
  </si>
  <si>
    <t>Piramal Enterprises Ltd.</t>
  </si>
  <si>
    <t>Siemens Ltd.</t>
  </si>
  <si>
    <t>Tata Motors Ltd.</t>
  </si>
  <si>
    <t>Cipla Ltd.</t>
  </si>
  <si>
    <t>Godrej Consumer Products Ltd.</t>
  </si>
  <si>
    <t>Zee Entertainment Enterprises Ltd.</t>
  </si>
  <si>
    <t>IndusInd Bank Ltd.</t>
  </si>
  <si>
    <t>Godrej Industries Ltd.</t>
  </si>
  <si>
    <t>Motherson Sumi Systems Ltd.</t>
  </si>
  <si>
    <t>Bharat Forge Ltd.</t>
  </si>
  <si>
    <t>Bajaj Finance Ltd.</t>
  </si>
  <si>
    <t>Britannia Industries Ltd.</t>
  </si>
  <si>
    <t>The Ramco Cements Ltd.</t>
  </si>
  <si>
    <t>Shree Cements Ltd.</t>
  </si>
  <si>
    <t>Mahindra &amp; Mahindra Ltd.</t>
  </si>
  <si>
    <t>Lupin Ltd.</t>
  </si>
  <si>
    <t>Ultratech Cement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</si>
  <si>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</si>
  <si>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</si>
  <si>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</si>
  <si>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</si>
  <si>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</si>
  <si>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</si>
  <si>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</si>
  <si>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</si>
  <si>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</si>
  <si>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</si>
  <si>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</si>
  <si>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</si>
  <si>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</si>
  <si>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</si>
  <si>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</si>
  <si>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</si>
  <si>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</si>
  <si>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</si>
  <si>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</si>
  <si>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</si>
  <si>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</si>
  <si>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</si>
  <si>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JSW Steel Ltd.</t>
  </si>
  <si>
    <t>Indraprastha Gas Ltd.</t>
  </si>
  <si>
    <t>INE498L01015</t>
  </si>
  <si>
    <t>PTC India Ltd.</t>
  </si>
  <si>
    <t>INE877F01012</t>
  </si>
  <si>
    <t>AIA Engineering Ltd.</t>
  </si>
  <si>
    <t>INE212H01026</t>
  </si>
  <si>
    <t>The Clearing Corporation of India Ltd.</t>
  </si>
  <si>
    <t>Hindustan Zinc Ltd.</t>
  </si>
  <si>
    <t>INE267A01025</t>
  </si>
  <si>
    <t>Aurobindo Pharma Ltd.</t>
  </si>
  <si>
    <t>INE406A01037</t>
  </si>
  <si>
    <t>Bajaj Finserv Ltd.</t>
  </si>
  <si>
    <t>INE918I01018</t>
  </si>
  <si>
    <t>Punjab National Bank</t>
  </si>
  <si>
    <t>INE160A01022</t>
  </si>
  <si>
    <t>Rural Electrification Corporation Ltd.</t>
  </si>
  <si>
    <t>INE020B01018</t>
  </si>
  <si>
    <t>INE296A01024</t>
  </si>
  <si>
    <t>L&amp;T Finance Holdings Ltd.</t>
  </si>
  <si>
    <t>Exide Industries Ltd.</t>
  </si>
  <si>
    <t>INE302A01020</t>
  </si>
  <si>
    <t>Bharti Infratel Ltd.</t>
  </si>
  <si>
    <t>INE121J01017</t>
  </si>
  <si>
    <t>Telecom -  Equipment &amp; Accessories</t>
  </si>
  <si>
    <t>Nestle India Ltd.</t>
  </si>
  <si>
    <t>INE239A01016</t>
  </si>
  <si>
    <t>INE752H01013</t>
  </si>
  <si>
    <t>Gujarat Gas Ltd.</t>
  </si>
  <si>
    <t>INE844O01022</t>
  </si>
  <si>
    <t>INE047A01021</t>
  </si>
  <si>
    <t>Tata Chemicals Ltd.</t>
  </si>
  <si>
    <t>INE092A01019</t>
  </si>
  <si>
    <t>Gujarat State Petronet Ltd.</t>
  </si>
  <si>
    <t>INE246F01010</t>
  </si>
  <si>
    <t>MRF Ltd.</t>
  </si>
  <si>
    <t>INE883A01011</t>
  </si>
  <si>
    <t>CESC Ltd.</t>
  </si>
  <si>
    <t>INE486A01013</t>
  </si>
  <si>
    <t>INE019A01038</t>
  </si>
  <si>
    <t>ITD Cementation India Ltd.</t>
  </si>
  <si>
    <t>INE686A01026</t>
  </si>
  <si>
    <t>Eicher Motors Ltd.</t>
  </si>
  <si>
    <t>INE066A01013</t>
  </si>
  <si>
    <t>The Federal Bank Ltd.</t>
  </si>
  <si>
    <t>INE171A01029</t>
  </si>
  <si>
    <t>ABB India Ltd.</t>
  </si>
  <si>
    <t>INE117A01022</t>
  </si>
  <si>
    <t>Edelweiss Financial Services Ltd.</t>
  </si>
  <si>
    <t>INE532F01054</t>
  </si>
  <si>
    <t>Astral Poly Technik Ltd.</t>
  </si>
  <si>
    <t>INE006I01046</t>
  </si>
  <si>
    <t>Berger Paints India Ltd.</t>
  </si>
  <si>
    <t>INE463A01038</t>
  </si>
  <si>
    <t>Sun Pharmaceutical Industries Ltd.</t>
  </si>
  <si>
    <t>INE263A01024</t>
  </si>
  <si>
    <t>Godrej Properties Ltd.</t>
  </si>
  <si>
    <t>INE484J01027</t>
  </si>
  <si>
    <t>Indiabulls Housing Finance Ltd.</t>
  </si>
  <si>
    <t>INE148I01020</t>
  </si>
  <si>
    <t>GIC Housing Finance Ltd.</t>
  </si>
  <si>
    <t>INE289B01019</t>
  </si>
  <si>
    <t>NCC Ltd.</t>
  </si>
  <si>
    <t>INE868B01028</t>
  </si>
  <si>
    <t>The South Indian Bank Ltd.</t>
  </si>
  <si>
    <t>INE683A01023</t>
  </si>
  <si>
    <t>Solar Industries India Ltd.</t>
  </si>
  <si>
    <t>INE343H01029</t>
  </si>
  <si>
    <t>Tata Elxsi Ltd.</t>
  </si>
  <si>
    <t>INE670A01012</t>
  </si>
  <si>
    <t>Sadbhav Engineering Ltd.</t>
  </si>
  <si>
    <t>INE226H01026</t>
  </si>
  <si>
    <t>Interglobe Aviation Ltd.</t>
  </si>
  <si>
    <t>INE646L01027</t>
  </si>
  <si>
    <t>Apollo Tyres Ltd.</t>
  </si>
  <si>
    <t>INE438A01022</t>
  </si>
  <si>
    <t>Consumer Durables</t>
  </si>
  <si>
    <t>Vedanta Ltd.</t>
  </si>
  <si>
    <t>INE205A01025</t>
  </si>
  <si>
    <t>Commercial Services</t>
  </si>
  <si>
    <t>Larsen &amp; Toubro Infotech Ltd.</t>
  </si>
  <si>
    <t>INE214T01019</t>
  </si>
  <si>
    <t>Mahindra &amp; Mahindra Financial Services Ltd.</t>
  </si>
  <si>
    <t>INE774D01024</t>
  </si>
  <si>
    <t>Fertilisers</t>
  </si>
  <si>
    <t>Carborundum Universal Ltd.</t>
  </si>
  <si>
    <t>INE120A01034</t>
  </si>
  <si>
    <t>Titan Company Ltd.</t>
  </si>
  <si>
    <t>INE280A01028</t>
  </si>
  <si>
    <t>Ashok Leyland Ltd.</t>
  </si>
  <si>
    <t>INE208A01029</t>
  </si>
  <si>
    <t>The Karur Vysya Bank Ltd.</t>
  </si>
  <si>
    <t>INE036D01028</t>
  </si>
  <si>
    <t>Sundaram Finance Ltd.</t>
  </si>
  <si>
    <t>INE660A01013</t>
  </si>
  <si>
    <t>Pesticides</t>
  </si>
  <si>
    <t>Bharat Bijlee Ltd.</t>
  </si>
  <si>
    <t>INE464A01028</t>
  </si>
  <si>
    <t>Nava Bharat Ventures Ltd.</t>
  </si>
  <si>
    <t>INE725A01022</t>
  </si>
  <si>
    <t>Dabur India Ltd.</t>
  </si>
  <si>
    <t>INE016A01026</t>
  </si>
  <si>
    <t>Rashtriya Chemicals and Fertilizers Ltd.</t>
  </si>
  <si>
    <t>INE027A01015</t>
  </si>
  <si>
    <t>NLC India Ltd.</t>
  </si>
  <si>
    <t>INE589A01014</t>
  </si>
  <si>
    <t>Greaves Cotton Ltd.</t>
  </si>
  <si>
    <t>INE224A01026</t>
  </si>
  <si>
    <t>KSB Pumps Ltd.</t>
  </si>
  <si>
    <t>INE999A01015</t>
  </si>
  <si>
    <t>Lakshmi Machine Works Ltd.</t>
  </si>
  <si>
    <t>INE269B01029</t>
  </si>
  <si>
    <t>Bayer Cropscience Ltd.</t>
  </si>
  <si>
    <t>INE462A01022</t>
  </si>
  <si>
    <t>Info Edge (India) Ltd.</t>
  </si>
  <si>
    <t>INE663F01024</t>
  </si>
  <si>
    <t>Page Industries Ltd.</t>
  </si>
  <si>
    <t>INE761H01022</t>
  </si>
  <si>
    <t>Textile Products</t>
  </si>
  <si>
    <t>Blue Star Ltd.</t>
  </si>
  <si>
    <t>INE472A01039</t>
  </si>
  <si>
    <t>NMDC Ltd.</t>
  </si>
  <si>
    <t>INE584A01023</t>
  </si>
  <si>
    <t>Engineers India Ltd.</t>
  </si>
  <si>
    <t>INE510A01028</t>
  </si>
  <si>
    <t>National Aluminium Company Ltd.</t>
  </si>
  <si>
    <t>INE139A01034</t>
  </si>
  <si>
    <t>CEAT Ltd.</t>
  </si>
  <si>
    <t>INE482A01020</t>
  </si>
  <si>
    <t>Gujarat State Fertilizers &amp; Chemicals Ltd.</t>
  </si>
  <si>
    <t>INE026A01025</t>
  </si>
  <si>
    <t>Cyient Ltd.</t>
  </si>
  <si>
    <t>INE136B01020</t>
  </si>
  <si>
    <t>SKF India Ltd.</t>
  </si>
  <si>
    <t>INE640A01023</t>
  </si>
  <si>
    <t>Bharat Financial Inclusion Ltd.</t>
  </si>
  <si>
    <t>INE180K01011</t>
  </si>
  <si>
    <t>Shriram Transport Finance Company Ltd.</t>
  </si>
  <si>
    <t>INE721A01013</t>
  </si>
  <si>
    <t>INE614B01018</t>
  </si>
  <si>
    <t>CARE Ratings Ltd.</t>
  </si>
  <si>
    <t>Zydus Wellness Ltd.</t>
  </si>
  <si>
    <t>INE768C01010</t>
  </si>
  <si>
    <t>Central Depository Services (I) Ltd.</t>
  </si>
  <si>
    <t>INE736A01011</t>
  </si>
  <si>
    <t>Finolex Cables Ltd.</t>
  </si>
  <si>
    <t>INE235A01022</t>
  </si>
  <si>
    <t>VIP Industries Ltd.</t>
  </si>
  <si>
    <t>INE054A01027</t>
  </si>
  <si>
    <t>Bata India Ltd.</t>
  </si>
  <si>
    <t>INE176A01028</t>
  </si>
  <si>
    <t>Maharashtra Seamless Ltd.</t>
  </si>
  <si>
    <t>INE271B01025</t>
  </si>
  <si>
    <t>IIFL Holdings Ltd.</t>
  </si>
  <si>
    <t>INE530B01024</t>
  </si>
  <si>
    <t>INE528G01027</t>
  </si>
  <si>
    <t>Hindustan Petroleum Corporation Ltd.</t>
  </si>
  <si>
    <t>INE094A01015</t>
  </si>
  <si>
    <t>Trent Ltd.</t>
  </si>
  <si>
    <t>INE849A01020</t>
  </si>
  <si>
    <t>Retailing</t>
  </si>
  <si>
    <t>Mahindra Lifespace Developers Ltd.</t>
  </si>
  <si>
    <t>INE813A01018</t>
  </si>
  <si>
    <t>PTC India Financial Services Ltd.</t>
  </si>
  <si>
    <t>INE560K01014</t>
  </si>
  <si>
    <t>Thermax Ltd.</t>
  </si>
  <si>
    <t>INE152A01029</t>
  </si>
  <si>
    <t>VRL Logistics Ltd.</t>
  </si>
  <si>
    <t>INE366I01010</t>
  </si>
  <si>
    <t>MOIL Ltd.</t>
  </si>
  <si>
    <t>INE490G01020</t>
  </si>
  <si>
    <t>Capital First Ltd.</t>
  </si>
  <si>
    <t>INE688I01017</t>
  </si>
  <si>
    <t>Tata Global Beverages Ltd.</t>
  </si>
  <si>
    <t>INE192A01025</t>
  </si>
  <si>
    <t>Whirlpool of India Ltd.</t>
  </si>
  <si>
    <t>INE716A01013</t>
  </si>
  <si>
    <t>Texmaco Rail &amp; Engineering Ltd.</t>
  </si>
  <si>
    <t>INE621L01012</t>
  </si>
  <si>
    <t>Bajaj Corp Ltd.</t>
  </si>
  <si>
    <t>INE933K01021</t>
  </si>
  <si>
    <t>JK Lakshmi Cement Ltd.</t>
  </si>
  <si>
    <t>INE786A01032</t>
  </si>
  <si>
    <t>Jindal Steel &amp; Power Ltd.</t>
  </si>
  <si>
    <t>INE749A01030</t>
  </si>
  <si>
    <t>V.S.T Tillers Tractors Ltd.</t>
  </si>
  <si>
    <t>INE764D01017</t>
  </si>
  <si>
    <t>Gujarat Fluorochemicals Ltd.</t>
  </si>
  <si>
    <t>INE538A01037</t>
  </si>
  <si>
    <t>Andhra Bank</t>
  </si>
  <si>
    <t>INE434A01013</t>
  </si>
  <si>
    <t>Jindal Saw Ltd.</t>
  </si>
  <si>
    <t>INE324A01024</t>
  </si>
  <si>
    <t>IRB Infrastructure Developers Ltd.</t>
  </si>
  <si>
    <t>INE821I01014</t>
  </si>
  <si>
    <t>UPL Ltd.</t>
  </si>
  <si>
    <t>INE628A01036</t>
  </si>
  <si>
    <t>Kirloskar Oil Engines Ltd.</t>
  </si>
  <si>
    <t>INE146L01010</t>
  </si>
  <si>
    <t>The Karnataka Bank Ltd.</t>
  </si>
  <si>
    <t>City Union Bank Ltd.</t>
  </si>
  <si>
    <t>INE491A01021</t>
  </si>
  <si>
    <t>Portfolio Statement as on November 30,2017</t>
  </si>
  <si>
    <t>Kalpataru Power Transmission Ltd.</t>
  </si>
  <si>
    <t>WABCO India Ltd.</t>
  </si>
  <si>
    <t>Sobha Ltd.</t>
  </si>
  <si>
    <t>Polaris Consulting &amp; Services Ltd.</t>
  </si>
  <si>
    <t>Blue Dart Express Ltd.</t>
  </si>
  <si>
    <t>INE220B01022</t>
  </si>
  <si>
    <t>INE342J01019</t>
  </si>
  <si>
    <t>INE671H01015</t>
  </si>
  <si>
    <t>INE763A01023</t>
  </si>
  <si>
    <t>INE203G01027</t>
  </si>
  <si>
    <t>INE233B01017</t>
  </si>
  <si>
    <t>Cera Sanitaryware Ltd.</t>
  </si>
  <si>
    <t>Prestige Estates Projects Ltd.</t>
  </si>
  <si>
    <t>Ashoka Buildcon Ltd.</t>
  </si>
  <si>
    <t>KPIT Technologies Ltd.</t>
  </si>
  <si>
    <t>Balaji Telefilms Ltd.</t>
  </si>
  <si>
    <t>Pidilite Industries Ltd.</t>
  </si>
  <si>
    <t>TV18 Broadcast Ltd.</t>
  </si>
  <si>
    <t>United Breweries Ltd.</t>
  </si>
  <si>
    <t>Bajaj Electricals Ltd.</t>
  </si>
  <si>
    <t>Titagarh Wagons Ltd.</t>
  </si>
  <si>
    <t>Emami Ltd.</t>
  </si>
  <si>
    <t>Network18 Media &amp; Investments Ltd.</t>
  </si>
  <si>
    <t>Alkem Laboratories Ltd.</t>
  </si>
  <si>
    <t>Pfizer Ltd.</t>
  </si>
  <si>
    <t>Chambal Fertilisers and Chemicals Ltd.</t>
  </si>
  <si>
    <t>INE739E01017</t>
  </si>
  <si>
    <t>INE811K01011</t>
  </si>
  <si>
    <t>INE442H01029</t>
  </si>
  <si>
    <t>INE836A01035</t>
  </si>
  <si>
    <t>INE794B01026</t>
  </si>
  <si>
    <t>INE318A01026</t>
  </si>
  <si>
    <t>INE886H01027</t>
  </si>
  <si>
    <t>INE686F01025</t>
  </si>
  <si>
    <t>INE193E01025</t>
  </si>
  <si>
    <t>INE615H01020</t>
  </si>
  <si>
    <t>INE548C01032</t>
  </si>
  <si>
    <t>INE870H01013</t>
  </si>
  <si>
    <t>INE540L01014</t>
  </si>
  <si>
    <t>INE182A01018</t>
  </si>
  <si>
    <t>INE085A01013</t>
  </si>
  <si>
    <t>INE881D01027</t>
  </si>
  <si>
    <t>INE355A01028</t>
  </si>
  <si>
    <t>Oracle Financial Services Software Ltd.</t>
  </si>
  <si>
    <t>Somany Ceramics Ltd.</t>
  </si>
  <si>
    <t>INE257A01026</t>
  </si>
  <si>
    <t>INE154U01015</t>
  </si>
  <si>
    <t>Bharat Heavy Electricals Ltd.</t>
  </si>
  <si>
    <t>Max Ventures and Industries Ltd.</t>
  </si>
  <si>
    <t>INE092T01019</t>
  </si>
  <si>
    <t>INE618L01018</t>
  </si>
  <si>
    <t>IDFC Bank Ltd.</t>
  </si>
  <si>
    <t>5Paisa Capital Ltd.</t>
  </si>
  <si>
    <t>INE066O01014</t>
  </si>
  <si>
    <t>Wonderla Holidays Ltd.</t>
  </si>
  <si>
    <t>Hotels, Resorts And Other Recreational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</si>
</sst>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#,##0.00;\(#,##0.00\)"/>
    <numFmt numFmtId="166" formatCode="#,##0.00%;\(#,##0.00\)%"/>
    <numFmt numFmtId="167" formatCode="#,##0.00%"/>
  </numFmts>
  <fonts count="8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 applyNumberFormat="0" applyFont="0" applyFill="0" applyBorder="0" applyAlignment="0" applyProtection="0"/>
    <xf numFmtId="164" fontId="7" fillId="0" borderId="0" applyFont="0" applyFill="0" applyBorder="0" applyAlignment="0" applyProtection="0"/>
  </cellStyleXfs>
  <cellXfs count="3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5" fontId="3" fillId="0" borderId="2" xfId="0" applyNumberFormat="1" applyFont="1" applyFill="1" applyBorder="1" applyAlignment="1" applyProtection="1">
      <alignment horizontal="right" vertical="top" wrapText="1"/>
    </xf>
    <xf numFmtId="165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5" fontId="2" fillId="0" borderId="4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6" fontId="3" fillId="0" borderId="11" xfId="0" applyNumberFormat="1" applyFont="1" applyFill="1" applyBorder="1" applyAlignment="1" applyProtection="1">
      <alignment horizontal="right" vertical="top" wrapText="1"/>
    </xf>
    <xf numFmtId="166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5" fontId="2" fillId="0" borderId="16" xfId="0" applyNumberFormat="1" applyFont="1" applyFill="1" applyBorder="1" applyAlignment="1" applyProtection="1">
      <alignment horizontal="right" vertical="top" wrapText="1"/>
    </xf>
    <xf numFmtId="167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/>
    </xf>
    <xf numFmtId="10" fontId="0" fillId="0" borderId="0" xfId="0" applyNumberFormat="1" applyFont="1" applyFill="1" applyBorder="1" applyAlignment="1"/>
    <xf numFmtId="164" fontId="0" fillId="0" borderId="0" xfId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7"/>
  <sheetViews>
    <sheetView tabSelected="1"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9" ht="16.5" customHeight="1">
      <c r="A1" s="1"/>
      <c r="B1" s="2" t="s">
        <v>0</v>
      </c>
      <c r="C1" s="1"/>
      <c r="D1" s="1"/>
      <c r="E1" s="1"/>
      <c r="F1" s="1"/>
      <c r="G1" s="1"/>
    </row>
    <row r="2" spans="1:9" ht="12.95" customHeight="1">
      <c r="A2" s="1"/>
      <c r="B2" s="3"/>
      <c r="C2" s="1"/>
      <c r="D2" s="1"/>
      <c r="E2" s="1"/>
      <c r="F2" s="1"/>
      <c r="G2" s="1"/>
    </row>
    <row r="3" spans="1:9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109</v>
      </c>
      <c r="C7" s="5" t="s">
        <v>16</v>
      </c>
      <c r="D7" s="5" t="s">
        <v>17</v>
      </c>
      <c r="E7" s="7">
        <v>76557</v>
      </c>
      <c r="F7" s="8">
        <v>706.31</v>
      </c>
      <c r="G7" s="25">
        <f t="shared" ref="G7:G26" si="0">+ROUND(F7/$F$54,4)</f>
        <v>5.2299999999999999E-2</v>
      </c>
      <c r="I7" s="36"/>
    </row>
    <row r="8" spans="1:9" ht="12.95" customHeight="1">
      <c r="A8" s="6"/>
      <c r="B8" s="24" t="s">
        <v>289</v>
      </c>
      <c r="C8" s="5" t="s">
        <v>290</v>
      </c>
      <c r="D8" s="5" t="s">
        <v>19</v>
      </c>
      <c r="E8" s="7">
        <v>362549</v>
      </c>
      <c r="F8" s="8">
        <v>679.96</v>
      </c>
      <c r="G8" s="25">
        <f t="shared" si="0"/>
        <v>5.04E-2</v>
      </c>
      <c r="I8" s="36"/>
    </row>
    <row r="9" spans="1:9" ht="12.95" customHeight="1">
      <c r="A9" s="6"/>
      <c r="B9" s="24" t="s">
        <v>111</v>
      </c>
      <c r="C9" s="5" t="s">
        <v>18</v>
      </c>
      <c r="D9" s="5" t="s">
        <v>19</v>
      </c>
      <c r="E9" s="7">
        <v>54748</v>
      </c>
      <c r="F9" s="8">
        <v>666.2</v>
      </c>
      <c r="G9" s="25">
        <f t="shared" si="0"/>
        <v>4.9399999999999999E-2</v>
      </c>
      <c r="I9" s="36"/>
    </row>
    <row r="10" spans="1:9" ht="12.95" customHeight="1">
      <c r="A10" s="6"/>
      <c r="B10" s="24" t="s">
        <v>112</v>
      </c>
      <c r="C10" s="5" t="s">
        <v>10</v>
      </c>
      <c r="D10" s="5" t="s">
        <v>11</v>
      </c>
      <c r="E10" s="7">
        <v>35564</v>
      </c>
      <c r="F10" s="8">
        <v>658.66</v>
      </c>
      <c r="G10" s="25">
        <f t="shared" si="0"/>
        <v>4.8800000000000003E-2</v>
      </c>
      <c r="I10" s="36"/>
    </row>
    <row r="11" spans="1:9" ht="12.95" customHeight="1">
      <c r="A11" s="6"/>
      <c r="B11" s="24" t="s">
        <v>153</v>
      </c>
      <c r="C11" s="5" t="s">
        <v>102</v>
      </c>
      <c r="D11" s="5" t="s">
        <v>71</v>
      </c>
      <c r="E11" s="7">
        <v>139761</v>
      </c>
      <c r="F11" s="8">
        <v>655.05999999999995</v>
      </c>
      <c r="G11" s="25">
        <f t="shared" si="0"/>
        <v>4.8500000000000001E-2</v>
      </c>
      <c r="I11" s="36"/>
    </row>
    <row r="12" spans="1:9" ht="12.95" customHeight="1">
      <c r="A12" s="6"/>
      <c r="B12" s="24" t="s">
        <v>21</v>
      </c>
      <c r="C12" s="5" t="s">
        <v>22</v>
      </c>
      <c r="D12" s="5" t="s">
        <v>11</v>
      </c>
      <c r="E12" s="7">
        <v>199965</v>
      </c>
      <c r="F12" s="8">
        <v>640.79</v>
      </c>
      <c r="G12" s="25">
        <f t="shared" si="0"/>
        <v>4.7500000000000001E-2</v>
      </c>
      <c r="I12" s="36"/>
    </row>
    <row r="13" spans="1:9" ht="12.95" customHeight="1">
      <c r="A13" s="6"/>
      <c r="B13" s="24" t="s">
        <v>114</v>
      </c>
      <c r="C13" s="5" t="s">
        <v>20</v>
      </c>
      <c r="D13" s="5" t="s">
        <v>11</v>
      </c>
      <c r="E13" s="7">
        <v>152441</v>
      </c>
      <c r="F13" s="8">
        <v>469.21</v>
      </c>
      <c r="G13" s="25">
        <f t="shared" si="0"/>
        <v>3.4799999999999998E-2</v>
      </c>
      <c r="I13" s="36"/>
    </row>
    <row r="14" spans="1:9" ht="12.95" customHeight="1">
      <c r="A14" s="6"/>
      <c r="B14" s="24" t="s">
        <v>108</v>
      </c>
      <c r="C14" s="5" t="s">
        <v>14</v>
      </c>
      <c r="D14" s="5" t="s">
        <v>15</v>
      </c>
      <c r="E14" s="7">
        <v>27588</v>
      </c>
      <c r="F14" s="8">
        <v>462.89</v>
      </c>
      <c r="G14" s="25">
        <f t="shared" si="0"/>
        <v>3.4299999999999997E-2</v>
      </c>
      <c r="I14" s="36"/>
    </row>
    <row r="15" spans="1:9" ht="12.95" customHeight="1">
      <c r="A15" s="6"/>
      <c r="B15" s="24" t="s">
        <v>117</v>
      </c>
      <c r="C15" s="5" t="s">
        <v>31</v>
      </c>
      <c r="D15" s="5" t="s">
        <v>13</v>
      </c>
      <c r="E15" s="7">
        <v>16271</v>
      </c>
      <c r="F15" s="8">
        <v>428.62</v>
      </c>
      <c r="G15" s="25">
        <f t="shared" si="0"/>
        <v>3.1800000000000002E-2</v>
      </c>
      <c r="I15" s="36"/>
    </row>
    <row r="16" spans="1:9" ht="12.95" customHeight="1">
      <c r="A16" s="6"/>
      <c r="B16" s="24" t="s">
        <v>124</v>
      </c>
      <c r="C16" s="5" t="s">
        <v>43</v>
      </c>
      <c r="D16" s="5" t="s">
        <v>11</v>
      </c>
      <c r="E16" s="7">
        <v>39728</v>
      </c>
      <c r="F16" s="8">
        <v>397.36</v>
      </c>
      <c r="G16" s="25">
        <f t="shared" si="0"/>
        <v>2.9399999999999999E-2</v>
      </c>
      <c r="I16" s="36"/>
    </row>
    <row r="17" spans="1:9" ht="12.95" customHeight="1">
      <c r="A17" s="6"/>
      <c r="B17" s="24" t="s">
        <v>129</v>
      </c>
      <c r="C17" s="5" t="s">
        <v>32</v>
      </c>
      <c r="D17" s="5" t="s">
        <v>30</v>
      </c>
      <c r="E17" s="7">
        <v>93489</v>
      </c>
      <c r="F17" s="8">
        <v>378.3</v>
      </c>
      <c r="G17" s="25">
        <f t="shared" si="0"/>
        <v>2.8000000000000001E-2</v>
      </c>
      <c r="I17" s="36"/>
    </row>
    <row r="18" spans="1:9" ht="12.95" customHeight="1">
      <c r="A18" s="6"/>
      <c r="B18" s="24" t="s">
        <v>145</v>
      </c>
      <c r="C18" s="5" t="s">
        <v>85</v>
      </c>
      <c r="D18" s="5" t="s">
        <v>30</v>
      </c>
      <c r="E18" s="7">
        <v>11419</v>
      </c>
      <c r="F18" s="8">
        <v>378.16</v>
      </c>
      <c r="G18" s="25">
        <f t="shared" si="0"/>
        <v>2.8000000000000001E-2</v>
      </c>
      <c r="I18" s="36"/>
    </row>
    <row r="19" spans="1:9" ht="12.95" customHeight="1">
      <c r="A19" s="6"/>
      <c r="B19" s="24" t="s">
        <v>369</v>
      </c>
      <c r="C19" s="5" t="s">
        <v>374</v>
      </c>
      <c r="D19" s="5" t="s">
        <v>96</v>
      </c>
      <c r="E19" s="7">
        <v>79000</v>
      </c>
      <c r="F19" s="8">
        <v>352.26</v>
      </c>
      <c r="G19" s="25">
        <f t="shared" si="0"/>
        <v>2.6100000000000002E-2</v>
      </c>
      <c r="I19" s="36"/>
    </row>
    <row r="20" spans="1:9" ht="12.95" customHeight="1">
      <c r="A20" s="6"/>
      <c r="B20" s="24" t="s">
        <v>125</v>
      </c>
      <c r="C20" s="5" t="s">
        <v>29</v>
      </c>
      <c r="D20" s="5" t="s">
        <v>30</v>
      </c>
      <c r="E20" s="7">
        <v>4085</v>
      </c>
      <c r="F20" s="8">
        <v>351.4</v>
      </c>
      <c r="G20" s="25">
        <f t="shared" si="0"/>
        <v>2.5999999999999999E-2</v>
      </c>
      <c r="I20" s="36"/>
    </row>
    <row r="21" spans="1:9" ht="12.95" customHeight="1">
      <c r="A21" s="6"/>
      <c r="B21" s="24" t="s">
        <v>116</v>
      </c>
      <c r="C21" s="5" t="s">
        <v>24</v>
      </c>
      <c r="D21" s="5" t="s">
        <v>11</v>
      </c>
      <c r="E21" s="7">
        <v>64597</v>
      </c>
      <c r="F21" s="8">
        <v>346.24</v>
      </c>
      <c r="G21" s="25">
        <f t="shared" si="0"/>
        <v>2.5700000000000001E-2</v>
      </c>
      <c r="I21" s="36"/>
    </row>
    <row r="22" spans="1:9" ht="12.95" customHeight="1">
      <c r="A22" s="6"/>
      <c r="B22" s="24" t="s">
        <v>146</v>
      </c>
      <c r="C22" s="5" t="s">
        <v>46</v>
      </c>
      <c r="D22" s="5" t="s">
        <v>47</v>
      </c>
      <c r="E22" s="7">
        <v>68260</v>
      </c>
      <c r="F22" s="8">
        <v>339.15</v>
      </c>
      <c r="G22" s="25">
        <f t="shared" si="0"/>
        <v>2.5100000000000001E-2</v>
      </c>
      <c r="I22" s="36"/>
    </row>
    <row r="23" spans="1:9" ht="12.95" customHeight="1">
      <c r="A23" s="6"/>
      <c r="B23" s="24" t="s">
        <v>110</v>
      </c>
      <c r="C23" s="5" t="s">
        <v>12</v>
      </c>
      <c r="D23" s="5" t="s">
        <v>13</v>
      </c>
      <c r="E23" s="7">
        <v>33649</v>
      </c>
      <c r="F23" s="8">
        <v>328.06</v>
      </c>
      <c r="G23" s="25">
        <f t="shared" si="0"/>
        <v>2.4299999999999999E-2</v>
      </c>
      <c r="I23" s="36"/>
    </row>
    <row r="24" spans="1:9" ht="12.95" customHeight="1">
      <c r="A24" s="6"/>
      <c r="B24" s="24" t="s">
        <v>161</v>
      </c>
      <c r="C24" s="5" t="s">
        <v>104</v>
      </c>
      <c r="D24" s="5" t="s">
        <v>96</v>
      </c>
      <c r="E24" s="7">
        <v>311349</v>
      </c>
      <c r="F24" s="8">
        <v>294.85000000000002</v>
      </c>
      <c r="G24" s="25">
        <f t="shared" si="0"/>
        <v>2.1899999999999999E-2</v>
      </c>
      <c r="I24" s="36"/>
    </row>
    <row r="25" spans="1:9" ht="12.95" customHeight="1">
      <c r="A25" s="6"/>
      <c r="B25" s="24" t="s">
        <v>148</v>
      </c>
      <c r="C25" s="5" t="s">
        <v>40</v>
      </c>
      <c r="D25" s="5" t="s">
        <v>41</v>
      </c>
      <c r="E25" s="7">
        <v>153743</v>
      </c>
      <c r="F25" s="8">
        <v>277.58</v>
      </c>
      <c r="G25" s="25">
        <f t="shared" si="0"/>
        <v>2.06E-2</v>
      </c>
      <c r="I25" s="36"/>
    </row>
    <row r="26" spans="1:9" ht="12.95" customHeight="1">
      <c r="A26" s="6"/>
      <c r="B26" s="24" t="s">
        <v>370</v>
      </c>
      <c r="C26" s="5" t="s">
        <v>375</v>
      </c>
      <c r="D26" s="5" t="s">
        <v>64</v>
      </c>
      <c r="E26" s="7">
        <v>3500</v>
      </c>
      <c r="F26" s="8">
        <v>252.52</v>
      </c>
      <c r="G26" s="25">
        <f t="shared" si="0"/>
        <v>1.8700000000000001E-2</v>
      </c>
      <c r="I26" s="36"/>
    </row>
    <row r="27" spans="1:9" ht="12.95" customHeight="1">
      <c r="A27" s="6"/>
      <c r="B27" s="24" t="s">
        <v>371</v>
      </c>
      <c r="C27" s="5" t="s">
        <v>376</v>
      </c>
      <c r="D27" s="5" t="s">
        <v>163</v>
      </c>
      <c r="E27" s="7">
        <v>40300</v>
      </c>
      <c r="F27" s="8">
        <v>250.99</v>
      </c>
      <c r="G27" s="25">
        <f t="shared" ref="G27:G42" si="1">+ROUND(F27/$F$54,4)</f>
        <v>1.8599999999999998E-2</v>
      </c>
      <c r="I27" s="36"/>
    </row>
    <row r="28" spans="1:9" ht="12.95" customHeight="1">
      <c r="A28" s="6"/>
      <c r="B28" s="24" t="s">
        <v>141</v>
      </c>
      <c r="C28" s="5" t="s">
        <v>78</v>
      </c>
      <c r="D28" s="5" t="s">
        <v>30</v>
      </c>
      <c r="E28" s="7">
        <v>17292</v>
      </c>
      <c r="F28" s="8">
        <v>243.9</v>
      </c>
      <c r="G28" s="25">
        <f t="shared" si="1"/>
        <v>1.8100000000000002E-2</v>
      </c>
      <c r="I28" s="36"/>
    </row>
    <row r="29" spans="1:9" ht="12.95" customHeight="1">
      <c r="A29" s="6"/>
      <c r="B29" s="24" t="s">
        <v>309</v>
      </c>
      <c r="C29" s="5" t="s">
        <v>310</v>
      </c>
      <c r="D29" s="5" t="s">
        <v>15</v>
      </c>
      <c r="E29" s="7">
        <v>58302</v>
      </c>
      <c r="F29" s="8">
        <v>212.04</v>
      </c>
      <c r="G29" s="25">
        <f t="shared" si="1"/>
        <v>1.5699999999999999E-2</v>
      </c>
      <c r="I29" s="36"/>
    </row>
    <row r="30" spans="1:9" ht="12.95" customHeight="1">
      <c r="A30" s="6"/>
      <c r="B30" s="24" t="s">
        <v>144</v>
      </c>
      <c r="C30" s="5" t="s">
        <v>77</v>
      </c>
      <c r="D30" s="5" t="s">
        <v>13</v>
      </c>
      <c r="E30" s="7">
        <v>41698</v>
      </c>
      <c r="F30" s="8">
        <v>204.03</v>
      </c>
      <c r="G30" s="25">
        <f t="shared" si="1"/>
        <v>1.5100000000000001E-2</v>
      </c>
      <c r="I30" s="36"/>
    </row>
    <row r="31" spans="1:9" ht="12.95" customHeight="1">
      <c r="A31" s="6"/>
      <c r="B31" s="24" t="s">
        <v>143</v>
      </c>
      <c r="C31" s="5" t="s">
        <v>76</v>
      </c>
      <c r="D31" s="5" t="s">
        <v>67</v>
      </c>
      <c r="E31" s="7">
        <v>4790</v>
      </c>
      <c r="F31" s="8">
        <v>201.71</v>
      </c>
      <c r="G31" s="25">
        <f t="shared" si="1"/>
        <v>1.49E-2</v>
      </c>
      <c r="I31" s="36"/>
    </row>
    <row r="32" spans="1:9" ht="12.95" customHeight="1">
      <c r="A32" s="6"/>
      <c r="B32" s="24" t="s">
        <v>372</v>
      </c>
      <c r="C32" s="5" t="s">
        <v>377</v>
      </c>
      <c r="D32" s="5" t="s">
        <v>13</v>
      </c>
      <c r="E32" s="7">
        <v>55000</v>
      </c>
      <c r="F32" s="8">
        <v>200.81</v>
      </c>
      <c r="G32" s="25">
        <f t="shared" si="1"/>
        <v>1.49E-2</v>
      </c>
      <c r="I32" s="36"/>
    </row>
    <row r="33" spans="1:9" ht="12.95" customHeight="1">
      <c r="A33" s="6"/>
      <c r="B33" s="24" t="s">
        <v>167</v>
      </c>
      <c r="C33" s="5" t="s">
        <v>378</v>
      </c>
      <c r="D33" s="5" t="s">
        <v>71</v>
      </c>
      <c r="E33" s="7">
        <v>60951</v>
      </c>
      <c r="F33" s="8">
        <v>199.13</v>
      </c>
      <c r="G33" s="25">
        <f t="shared" si="1"/>
        <v>1.4800000000000001E-2</v>
      </c>
      <c r="I33" s="36"/>
    </row>
    <row r="34" spans="1:9" ht="12.95" customHeight="1">
      <c r="A34" s="6"/>
      <c r="B34" s="24" t="s">
        <v>147</v>
      </c>
      <c r="C34" s="5" t="s">
        <v>86</v>
      </c>
      <c r="D34" s="5" t="s">
        <v>38</v>
      </c>
      <c r="E34" s="7">
        <v>15084</v>
      </c>
      <c r="F34" s="8">
        <v>192.13</v>
      </c>
      <c r="G34" s="25">
        <f t="shared" si="1"/>
        <v>1.4200000000000001E-2</v>
      </c>
      <c r="I34" s="36"/>
    </row>
    <row r="35" spans="1:9" ht="12.95" customHeight="1">
      <c r="A35" s="6"/>
      <c r="B35" s="24" t="s">
        <v>132</v>
      </c>
      <c r="C35" s="5" t="s">
        <v>35</v>
      </c>
      <c r="D35" s="5" t="s">
        <v>36</v>
      </c>
      <c r="E35" s="7">
        <v>33000</v>
      </c>
      <c r="F35" s="8">
        <v>187.82</v>
      </c>
      <c r="G35" s="25">
        <f t="shared" si="1"/>
        <v>1.3899999999999999E-2</v>
      </c>
      <c r="I35" s="36"/>
    </row>
    <row r="36" spans="1:9" ht="12.95" customHeight="1">
      <c r="A36" s="6"/>
      <c r="B36" s="24" t="s">
        <v>156</v>
      </c>
      <c r="C36" s="5" t="s">
        <v>97</v>
      </c>
      <c r="D36" s="5" t="s">
        <v>30</v>
      </c>
      <c r="E36" s="7">
        <v>4762</v>
      </c>
      <c r="F36" s="8">
        <v>173.45</v>
      </c>
      <c r="G36" s="25">
        <f t="shared" si="1"/>
        <v>1.29E-2</v>
      </c>
      <c r="I36" s="36"/>
    </row>
    <row r="37" spans="1:9" ht="12.95" customHeight="1">
      <c r="A37" s="6"/>
      <c r="B37" s="24" t="s">
        <v>133</v>
      </c>
      <c r="C37" s="5" t="s">
        <v>68</v>
      </c>
      <c r="D37" s="5" t="s">
        <v>11</v>
      </c>
      <c r="E37" s="7">
        <v>10052</v>
      </c>
      <c r="F37" s="8">
        <v>167.02</v>
      </c>
      <c r="G37" s="25">
        <f t="shared" si="1"/>
        <v>1.24E-2</v>
      </c>
      <c r="I37" s="36"/>
    </row>
    <row r="38" spans="1:9" ht="12.95" customHeight="1">
      <c r="A38" s="6"/>
      <c r="B38" s="24" t="s">
        <v>136</v>
      </c>
      <c r="C38" s="5" t="s">
        <v>62</v>
      </c>
      <c r="D38" s="5" t="s">
        <v>51</v>
      </c>
      <c r="E38" s="7">
        <v>24017</v>
      </c>
      <c r="F38" s="8">
        <v>166.7</v>
      </c>
      <c r="G38" s="25">
        <f t="shared" si="1"/>
        <v>1.24E-2</v>
      </c>
      <c r="I38" s="36"/>
    </row>
    <row r="39" spans="1:9" ht="12.95" customHeight="1">
      <c r="A39" s="6"/>
      <c r="B39" s="24" t="s">
        <v>166</v>
      </c>
      <c r="C39" s="5" t="s">
        <v>205</v>
      </c>
      <c r="D39" s="5" t="s">
        <v>101</v>
      </c>
      <c r="E39" s="7">
        <v>60673</v>
      </c>
      <c r="F39" s="8">
        <v>154.41</v>
      </c>
      <c r="G39" s="25">
        <f t="shared" si="1"/>
        <v>1.14E-2</v>
      </c>
      <c r="I39" s="36"/>
    </row>
    <row r="40" spans="1:9" ht="12.95" customHeight="1">
      <c r="A40" s="6"/>
      <c r="B40" s="24" t="s">
        <v>220</v>
      </c>
      <c r="C40" s="5" t="s">
        <v>50</v>
      </c>
      <c r="D40" s="5" t="s">
        <v>26</v>
      </c>
      <c r="E40" s="7">
        <v>27043</v>
      </c>
      <c r="F40" s="8">
        <v>146.02000000000001</v>
      </c>
      <c r="G40" s="25">
        <f t="shared" si="1"/>
        <v>1.0800000000000001E-2</v>
      </c>
      <c r="I40" s="36"/>
    </row>
    <row r="41" spans="1:9" ht="12.95" customHeight="1">
      <c r="A41" s="6"/>
      <c r="B41" s="24" t="s">
        <v>373</v>
      </c>
      <c r="C41" s="5" t="s">
        <v>379</v>
      </c>
      <c r="D41" s="5" t="s">
        <v>23</v>
      </c>
      <c r="E41" s="7">
        <v>3500</v>
      </c>
      <c r="F41" s="8">
        <v>143.74</v>
      </c>
      <c r="G41" s="25">
        <f t="shared" si="1"/>
        <v>1.0699999999999999E-2</v>
      </c>
      <c r="I41" s="36"/>
    </row>
    <row r="42" spans="1:9" ht="12.95" customHeight="1">
      <c r="A42" s="6"/>
      <c r="B42" s="24" t="s">
        <v>182</v>
      </c>
      <c r="C42" s="5" t="s">
        <v>183</v>
      </c>
      <c r="D42" s="5" t="s">
        <v>15</v>
      </c>
      <c r="E42" s="7">
        <v>92199</v>
      </c>
      <c r="F42" s="8">
        <v>142.22</v>
      </c>
      <c r="G42" s="25">
        <f t="shared" si="1"/>
        <v>1.0500000000000001E-2</v>
      </c>
      <c r="I42" s="36"/>
    </row>
    <row r="43" spans="1:9" ht="12.95" customHeight="1">
      <c r="A43" s="6"/>
      <c r="B43" s="24" t="s">
        <v>287</v>
      </c>
      <c r="C43" s="5" t="s">
        <v>288</v>
      </c>
      <c r="D43" s="5" t="s">
        <v>28</v>
      </c>
      <c r="E43" s="7">
        <v>107297</v>
      </c>
      <c r="F43" s="8">
        <v>137.13</v>
      </c>
      <c r="G43" s="25">
        <f t="shared" ref="G43:G48" si="2">+ROUND(F43/$F$54,4)</f>
        <v>1.0200000000000001E-2</v>
      </c>
      <c r="I43" s="36"/>
    </row>
    <row r="44" spans="1:9" ht="12.95" customHeight="1">
      <c r="A44" s="6"/>
      <c r="B44" s="24" t="s">
        <v>150</v>
      </c>
      <c r="C44" s="5" t="s">
        <v>84</v>
      </c>
      <c r="D44" s="5" t="s">
        <v>64</v>
      </c>
      <c r="E44" s="7">
        <v>650</v>
      </c>
      <c r="F44" s="8">
        <v>132.13</v>
      </c>
      <c r="G44" s="25">
        <f t="shared" si="2"/>
        <v>9.7999999999999997E-3</v>
      </c>
      <c r="I44" s="36"/>
    </row>
    <row r="45" spans="1:9" ht="12.95" customHeight="1">
      <c r="A45" s="6"/>
      <c r="B45" s="24" t="s">
        <v>208</v>
      </c>
      <c r="C45" s="5" t="s">
        <v>209</v>
      </c>
      <c r="D45" s="5" t="s">
        <v>30</v>
      </c>
      <c r="E45" s="7">
        <v>421</v>
      </c>
      <c r="F45" s="8">
        <v>126.22</v>
      </c>
      <c r="G45" s="25">
        <f t="shared" si="2"/>
        <v>9.4000000000000004E-3</v>
      </c>
      <c r="I45" s="36"/>
    </row>
    <row r="46" spans="1:9" ht="12.95" customHeight="1">
      <c r="A46" s="6"/>
      <c r="B46" s="24" t="s">
        <v>115</v>
      </c>
      <c r="C46" s="5" t="s">
        <v>44</v>
      </c>
      <c r="D46" s="5" t="s">
        <v>38</v>
      </c>
      <c r="E46" s="7">
        <v>47444</v>
      </c>
      <c r="F46" s="8">
        <v>121.29</v>
      </c>
      <c r="G46" s="25">
        <f t="shared" si="2"/>
        <v>8.9999999999999993E-3</v>
      </c>
      <c r="I46" s="36"/>
    </row>
    <row r="47" spans="1:9" ht="12.95" customHeight="1">
      <c r="A47" s="6"/>
      <c r="B47" s="24" t="s">
        <v>322</v>
      </c>
      <c r="C47" s="5" t="s">
        <v>323</v>
      </c>
      <c r="D47" s="5" t="s">
        <v>17</v>
      </c>
      <c r="E47" s="7">
        <v>19127</v>
      </c>
      <c r="F47" s="8">
        <v>79.73</v>
      </c>
      <c r="G47" s="25">
        <f t="shared" si="2"/>
        <v>5.8999999999999999E-3</v>
      </c>
      <c r="I47" s="36"/>
    </row>
    <row r="48" spans="1:9" ht="12.95" customHeight="1">
      <c r="A48" s="6"/>
      <c r="B48" s="24" t="s">
        <v>130</v>
      </c>
      <c r="C48" s="5" t="s">
        <v>87</v>
      </c>
      <c r="D48" s="5" t="s">
        <v>26</v>
      </c>
      <c r="E48" s="7">
        <v>10510</v>
      </c>
      <c r="F48" s="8">
        <v>63.1</v>
      </c>
      <c r="G48" s="25">
        <f t="shared" si="2"/>
        <v>4.7000000000000002E-3</v>
      </c>
      <c r="I48" s="36"/>
    </row>
    <row r="49" spans="1:8" ht="12.95" customHeight="1">
      <c r="A49" s="1"/>
      <c r="B49" s="34" t="s">
        <v>53</v>
      </c>
      <c r="C49" s="33" t="s">
        <v>1</v>
      </c>
      <c r="D49" s="33" t="s">
        <v>1</v>
      </c>
      <c r="E49" s="33" t="s">
        <v>1</v>
      </c>
      <c r="F49" s="9">
        <f>SUM(F7:F48)</f>
        <v>12709.299999999997</v>
      </c>
      <c r="G49" s="26">
        <f>SUM(G7:G48)</f>
        <v>0.94190000000000007</v>
      </c>
    </row>
    <row r="50" spans="1:8" ht="12.95" customHeight="1">
      <c r="A50" s="1"/>
      <c r="B50" s="27" t="s">
        <v>54</v>
      </c>
      <c r="C50" s="10" t="s">
        <v>1</v>
      </c>
      <c r="D50" s="10" t="s">
        <v>1</v>
      </c>
      <c r="E50" s="10" t="s">
        <v>1</v>
      </c>
      <c r="F50" s="11" t="s">
        <v>55</v>
      </c>
      <c r="G50" s="28" t="s">
        <v>55</v>
      </c>
    </row>
    <row r="51" spans="1:8" ht="12.95" customHeight="1">
      <c r="A51" s="1"/>
      <c r="B51" s="27" t="s">
        <v>53</v>
      </c>
      <c r="C51" s="10" t="s">
        <v>1</v>
      </c>
      <c r="D51" s="10" t="s">
        <v>1</v>
      </c>
      <c r="E51" s="10" t="s">
        <v>1</v>
      </c>
      <c r="F51" s="11" t="s">
        <v>55</v>
      </c>
      <c r="G51" s="28" t="s">
        <v>55</v>
      </c>
    </row>
    <row r="52" spans="1:8" ht="12.95" customHeight="1">
      <c r="A52" s="1"/>
      <c r="B52" s="27" t="s">
        <v>56</v>
      </c>
      <c r="C52" s="12" t="s">
        <v>1</v>
      </c>
      <c r="D52" s="10" t="s">
        <v>1</v>
      </c>
      <c r="E52" s="12" t="s">
        <v>1</v>
      </c>
      <c r="F52" s="9">
        <f>+F49</f>
        <v>12709.299999999997</v>
      </c>
      <c r="G52" s="26">
        <f>+G49</f>
        <v>0.94190000000000007</v>
      </c>
    </row>
    <row r="53" spans="1:8" ht="12.95" customHeight="1">
      <c r="A53" s="1"/>
      <c r="B53" s="27" t="s">
        <v>57</v>
      </c>
      <c r="C53" s="5" t="s">
        <v>1</v>
      </c>
      <c r="D53" s="10" t="s">
        <v>1</v>
      </c>
      <c r="E53" s="5" t="s">
        <v>1</v>
      </c>
      <c r="F53" s="13">
        <f>+F54-F52</f>
        <v>784.72000000000298</v>
      </c>
      <c r="G53" s="26">
        <f>+G54-G52</f>
        <v>5.8099999999999929E-2</v>
      </c>
      <c r="H53" s="14"/>
    </row>
    <row r="54" spans="1:8" ht="12.95" customHeight="1" thickBot="1">
      <c r="A54" s="1"/>
      <c r="B54" s="29" t="s">
        <v>58</v>
      </c>
      <c r="C54" s="30" t="s">
        <v>1</v>
      </c>
      <c r="D54" s="30" t="s">
        <v>1</v>
      </c>
      <c r="E54" s="30" t="s">
        <v>1</v>
      </c>
      <c r="F54" s="31">
        <v>13494.02</v>
      </c>
      <c r="G54" s="32">
        <v>1</v>
      </c>
    </row>
    <row r="55" spans="1:8">
      <c r="A55" s="1"/>
      <c r="B55" s="2"/>
      <c r="C55" s="1"/>
      <c r="D55" s="1"/>
      <c r="E55" s="1"/>
      <c r="F55" s="1"/>
      <c r="G55" s="1"/>
    </row>
    <row r="56" spans="1:8">
      <c r="B56" s="35"/>
    </row>
    <row r="57" spans="1:8">
      <c r="B57" s="35"/>
    </row>
  </sheetData>
  <sortState ref="B7:G59">
    <sortCondition descending="1" ref="G7:G5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92</v>
      </c>
      <c r="C1" s="1"/>
      <c r="D1" s="1"/>
      <c r="E1" s="1"/>
      <c r="F1" s="1"/>
      <c r="G1" s="1"/>
    </row>
    <row r="2" spans="1:8" ht="12.95" customHeight="1">
      <c r="A2" s="1"/>
      <c r="B2" s="3" t="s">
        <v>1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8" ht="33" customHeight="1">
      <c r="A4" s="1"/>
      <c r="B4" s="18" t="s">
        <v>2</v>
      </c>
      <c r="C4" s="19" t="s">
        <v>3</v>
      </c>
      <c r="D4" s="20" t="s">
        <v>73</v>
      </c>
      <c r="E4" s="20" t="s">
        <v>5</v>
      </c>
      <c r="F4" s="20" t="s">
        <v>6</v>
      </c>
      <c r="G4" s="21" t="s">
        <v>7</v>
      </c>
    </row>
    <row r="5" spans="1:8" ht="12.95" customHeight="1">
      <c r="A5" s="1"/>
      <c r="B5" s="22" t="s">
        <v>74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8" ht="12.95" customHeight="1">
      <c r="A6" s="6"/>
      <c r="B6" s="24" t="s">
        <v>173</v>
      </c>
      <c r="C6" s="5" t="s">
        <v>1</v>
      </c>
      <c r="D6" s="5" t="s">
        <v>59</v>
      </c>
      <c r="E6" s="7"/>
      <c r="F6" s="8">
        <v>1399.94</v>
      </c>
      <c r="G6" s="25">
        <f>+ROUND(F6/$F$10,4)</f>
        <v>0.99670000000000003</v>
      </c>
    </row>
    <row r="7" spans="1:8" ht="12.95" customHeight="1">
      <c r="A7" s="1"/>
      <c r="B7" s="22" t="s">
        <v>53</v>
      </c>
      <c r="C7" s="5" t="s">
        <v>1</v>
      </c>
      <c r="D7" s="5" t="s">
        <v>1</v>
      </c>
      <c r="E7" s="5" t="s">
        <v>1</v>
      </c>
      <c r="F7" s="9">
        <f>+F6</f>
        <v>1399.94</v>
      </c>
      <c r="G7" s="26">
        <f>+G6</f>
        <v>0.99670000000000003</v>
      </c>
    </row>
    <row r="8" spans="1:8" ht="12.95" customHeight="1">
      <c r="A8" s="1"/>
      <c r="B8" s="27" t="s">
        <v>56</v>
      </c>
      <c r="C8" s="12" t="s">
        <v>1</v>
      </c>
      <c r="D8" s="10" t="s">
        <v>1</v>
      </c>
      <c r="E8" s="12" t="s">
        <v>1</v>
      </c>
      <c r="F8" s="9">
        <f>+F7</f>
        <v>1399.94</v>
      </c>
      <c r="G8" s="26">
        <f>+G7</f>
        <v>0.99670000000000003</v>
      </c>
    </row>
    <row r="9" spans="1:8" ht="12.95" customHeight="1">
      <c r="A9" s="1"/>
      <c r="B9" s="27" t="s">
        <v>57</v>
      </c>
      <c r="C9" s="5" t="s">
        <v>1</v>
      </c>
      <c r="D9" s="10" t="s">
        <v>1</v>
      </c>
      <c r="E9" s="5" t="s">
        <v>1</v>
      </c>
      <c r="F9" s="13">
        <f>+F10-F8</f>
        <v>4.6699999999998454</v>
      </c>
      <c r="G9" s="26">
        <f>+G10-G8</f>
        <v>3.2999999999999696E-3</v>
      </c>
      <c r="H9" s="14"/>
    </row>
    <row r="10" spans="1:8" ht="12.95" customHeight="1" thickBot="1">
      <c r="A10" s="1"/>
      <c r="B10" s="29" t="s">
        <v>58</v>
      </c>
      <c r="C10" s="30" t="s">
        <v>1</v>
      </c>
      <c r="D10" s="30" t="s">
        <v>1</v>
      </c>
      <c r="E10" s="30" t="s">
        <v>1</v>
      </c>
      <c r="F10" s="31">
        <v>1404.61</v>
      </c>
      <c r="G10" s="32">
        <v>1</v>
      </c>
    </row>
    <row r="11" spans="1:8">
      <c r="A11" s="1"/>
      <c r="B11" s="2"/>
      <c r="C11" s="1"/>
      <c r="D11" s="1"/>
      <c r="E11" s="1"/>
      <c r="F11" s="1"/>
      <c r="G11" s="1"/>
    </row>
    <row r="12" spans="1:8">
      <c r="A12" s="1"/>
      <c r="B12" s="2"/>
      <c r="C12" s="1"/>
      <c r="D12" s="1"/>
      <c r="E12" s="1"/>
      <c r="F12" s="1"/>
      <c r="G12" s="1"/>
    </row>
    <row r="13" spans="1:8">
      <c r="A13" s="1"/>
      <c r="B13" s="2" t="s">
        <v>1</v>
      </c>
      <c r="C13" s="1"/>
      <c r="D13" s="1"/>
      <c r="E13" s="1"/>
      <c r="F13" s="1"/>
      <c r="G13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13"/>
  <sheetViews>
    <sheetView zoomScale="90" zoomScaleNormal="90" workbookViewId="0">
      <selection activeCell="B1" sqref="B1"/>
    </sheetView>
  </sheetViews>
  <sheetFormatPr defaultRowHeight="12.75"/>
  <cols>
    <col min="1" max="1" width="2.5703125" customWidth="1"/>
    <col min="2" max="2" width="50.5703125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73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74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173</v>
      </c>
      <c r="C6" s="5"/>
      <c r="D6" s="5" t="s">
        <v>59</v>
      </c>
      <c r="E6" s="7"/>
      <c r="F6" s="8">
        <v>326.02999999999997</v>
      </c>
      <c r="G6" s="25">
        <f>+ROUND(F6/$F$10,4)</f>
        <v>0.995</v>
      </c>
    </row>
    <row r="7" spans="1:7" ht="12.95" customHeight="1">
      <c r="A7" s="1"/>
      <c r="B7" s="22" t="s">
        <v>53</v>
      </c>
      <c r="C7" s="5" t="s">
        <v>1</v>
      </c>
      <c r="D7" s="5" t="s">
        <v>1</v>
      </c>
      <c r="E7" s="5" t="s">
        <v>1</v>
      </c>
      <c r="F7" s="9">
        <f>+F6</f>
        <v>326.02999999999997</v>
      </c>
      <c r="G7" s="26">
        <f>+G6</f>
        <v>0.995</v>
      </c>
    </row>
    <row r="8" spans="1:7" ht="12.95" customHeight="1">
      <c r="A8" s="1"/>
      <c r="B8" s="27" t="s">
        <v>56</v>
      </c>
      <c r="C8" s="12" t="s">
        <v>1</v>
      </c>
      <c r="D8" s="10" t="s">
        <v>1</v>
      </c>
      <c r="E8" s="12" t="s">
        <v>1</v>
      </c>
      <c r="F8" s="9">
        <f>+F7</f>
        <v>326.02999999999997</v>
      </c>
      <c r="G8" s="26">
        <f>+G7</f>
        <v>0.995</v>
      </c>
    </row>
    <row r="9" spans="1:7" ht="12.95" customHeight="1">
      <c r="A9" s="1"/>
      <c r="B9" s="27" t="s">
        <v>57</v>
      </c>
      <c r="C9" s="5" t="s">
        <v>1</v>
      </c>
      <c r="D9" s="10" t="s">
        <v>1</v>
      </c>
      <c r="E9" s="5" t="s">
        <v>1</v>
      </c>
      <c r="F9" s="13">
        <f>+F10-F8</f>
        <v>1.6400000000000432</v>
      </c>
      <c r="G9" s="26">
        <f>+G10-G8</f>
        <v>5.0000000000000044E-3</v>
      </c>
    </row>
    <row r="10" spans="1:7" ht="12.95" customHeight="1" thickBot="1">
      <c r="A10" s="1"/>
      <c r="B10" s="29" t="s">
        <v>58</v>
      </c>
      <c r="C10" s="30" t="s">
        <v>1</v>
      </c>
      <c r="D10" s="30" t="s">
        <v>1</v>
      </c>
      <c r="E10" s="30" t="s">
        <v>1</v>
      </c>
      <c r="F10" s="31">
        <v>327.67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  <row r="13" spans="1:7">
      <c r="A13" s="1"/>
      <c r="B13" s="2"/>
      <c r="C13" s="1"/>
      <c r="D13" s="1"/>
      <c r="E13" s="1"/>
      <c r="F13" s="1"/>
      <c r="G13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73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74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173</v>
      </c>
      <c r="C6" s="5" t="s">
        <v>1</v>
      </c>
      <c r="D6" s="5" t="s">
        <v>59</v>
      </c>
      <c r="E6" s="7"/>
      <c r="F6" s="8">
        <v>2253.7199999999998</v>
      </c>
      <c r="G6" s="25">
        <f>+ROUND(F6/$F$10,4)</f>
        <v>0.98599999999999999</v>
      </c>
    </row>
    <row r="7" spans="1:7" ht="12.95" customHeight="1">
      <c r="A7" s="1"/>
      <c r="B7" s="22" t="s">
        <v>53</v>
      </c>
      <c r="C7" s="5" t="s">
        <v>1</v>
      </c>
      <c r="D7" s="5" t="s">
        <v>1</v>
      </c>
      <c r="E7" s="5" t="s">
        <v>1</v>
      </c>
      <c r="F7" s="9">
        <f>+F6</f>
        <v>2253.7199999999998</v>
      </c>
      <c r="G7" s="26">
        <f>+G6</f>
        <v>0.98599999999999999</v>
      </c>
    </row>
    <row r="8" spans="1:7" ht="12.95" customHeight="1">
      <c r="A8" s="1"/>
      <c r="B8" s="27" t="s">
        <v>56</v>
      </c>
      <c r="C8" s="12" t="s">
        <v>1</v>
      </c>
      <c r="D8" s="10" t="s">
        <v>1</v>
      </c>
      <c r="E8" s="12" t="s">
        <v>1</v>
      </c>
      <c r="F8" s="9">
        <f>+F7</f>
        <v>2253.7199999999998</v>
      </c>
      <c r="G8" s="26">
        <f>+G7</f>
        <v>0.98599999999999999</v>
      </c>
    </row>
    <row r="9" spans="1:7" ht="12.95" customHeight="1">
      <c r="A9" s="1"/>
      <c r="B9" s="27" t="s">
        <v>57</v>
      </c>
      <c r="C9" s="5" t="s">
        <v>1</v>
      </c>
      <c r="D9" s="10" t="s">
        <v>1</v>
      </c>
      <c r="E9" s="5" t="s">
        <v>1</v>
      </c>
      <c r="F9" s="13">
        <f>+F10-F8</f>
        <v>32.0600000000004</v>
      </c>
      <c r="G9" s="26">
        <f>+G10-G8</f>
        <v>1.4000000000000012E-2</v>
      </c>
    </row>
    <row r="10" spans="1:7" ht="12.95" customHeight="1" thickBot="1">
      <c r="A10" s="1"/>
      <c r="B10" s="29" t="s">
        <v>58</v>
      </c>
      <c r="C10" s="30" t="s">
        <v>1</v>
      </c>
      <c r="D10" s="30" t="s">
        <v>1</v>
      </c>
      <c r="E10" s="30" t="s">
        <v>1</v>
      </c>
      <c r="F10" s="31">
        <v>2285.7800000000002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8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201</v>
      </c>
      <c r="C7" s="5" t="s">
        <v>202</v>
      </c>
      <c r="D7" s="5" t="s">
        <v>64</v>
      </c>
      <c r="E7" s="7">
        <v>173</v>
      </c>
      <c r="F7" s="8">
        <v>118.72</v>
      </c>
      <c r="G7" s="25">
        <f t="shared" ref="G7:G38" si="0">ROUND(F7/$F$80,4)</f>
        <v>2.41E-2</v>
      </c>
    </row>
    <row r="8" spans="1:7" ht="12.95" customHeight="1">
      <c r="A8" s="6"/>
      <c r="B8" s="24" t="s">
        <v>327</v>
      </c>
      <c r="C8" s="5" t="s">
        <v>328</v>
      </c>
      <c r="D8" s="5" t="s">
        <v>163</v>
      </c>
      <c r="E8" s="7">
        <v>22073</v>
      </c>
      <c r="F8" s="8">
        <v>105.64</v>
      </c>
      <c r="G8" s="25">
        <f t="shared" si="0"/>
        <v>2.1399999999999999E-2</v>
      </c>
    </row>
    <row r="9" spans="1:7" ht="12.95" customHeight="1">
      <c r="A9" s="6"/>
      <c r="B9" s="24" t="s">
        <v>380</v>
      </c>
      <c r="C9" s="5" t="s">
        <v>395</v>
      </c>
      <c r="D9" s="5" t="s">
        <v>163</v>
      </c>
      <c r="E9" s="7">
        <v>2800</v>
      </c>
      <c r="F9" s="8">
        <v>105.03</v>
      </c>
      <c r="G9" s="25">
        <f t="shared" si="0"/>
        <v>2.1299999999999999E-2</v>
      </c>
    </row>
    <row r="10" spans="1:7" ht="12.95" customHeight="1">
      <c r="A10" s="6"/>
      <c r="B10" s="24" t="s">
        <v>381</v>
      </c>
      <c r="C10" s="5" t="s">
        <v>396</v>
      </c>
      <c r="D10" s="5" t="s">
        <v>163</v>
      </c>
      <c r="E10" s="7">
        <v>31500</v>
      </c>
      <c r="F10" s="8">
        <v>103.97</v>
      </c>
      <c r="G10" s="25">
        <f t="shared" si="0"/>
        <v>2.1100000000000001E-2</v>
      </c>
    </row>
    <row r="11" spans="1:7" ht="12.95" customHeight="1">
      <c r="A11" s="6"/>
      <c r="B11" s="24" t="s">
        <v>197</v>
      </c>
      <c r="C11" s="5" t="s">
        <v>198</v>
      </c>
      <c r="D11" s="5" t="s">
        <v>37</v>
      </c>
      <c r="E11" s="7">
        <v>14229</v>
      </c>
      <c r="F11" s="8">
        <v>103.42</v>
      </c>
      <c r="G11" s="25">
        <f t="shared" si="0"/>
        <v>2.1000000000000001E-2</v>
      </c>
    </row>
    <row r="12" spans="1:7" ht="12.95" customHeight="1">
      <c r="A12" s="6"/>
      <c r="B12" s="24" t="s">
        <v>324</v>
      </c>
      <c r="C12" s="5" t="s">
        <v>325</v>
      </c>
      <c r="D12" s="5" t="s">
        <v>326</v>
      </c>
      <c r="E12" s="7">
        <v>29921</v>
      </c>
      <c r="F12" s="8">
        <v>102.4</v>
      </c>
      <c r="G12" s="25">
        <f t="shared" si="0"/>
        <v>2.0799999999999999E-2</v>
      </c>
    </row>
    <row r="13" spans="1:7" ht="12.95" customHeight="1">
      <c r="A13" s="6"/>
      <c r="B13" s="24" t="s">
        <v>382</v>
      </c>
      <c r="C13" s="5" t="s">
        <v>397</v>
      </c>
      <c r="D13" s="5" t="s">
        <v>19</v>
      </c>
      <c r="E13" s="7">
        <v>40000</v>
      </c>
      <c r="F13" s="8">
        <v>100.32</v>
      </c>
      <c r="G13" s="25">
        <f t="shared" si="0"/>
        <v>2.0299999999999999E-2</v>
      </c>
    </row>
    <row r="14" spans="1:7" ht="12.95" customHeight="1">
      <c r="A14" s="6"/>
      <c r="B14" s="24" t="s">
        <v>383</v>
      </c>
      <c r="C14" s="5" t="s">
        <v>398</v>
      </c>
      <c r="D14" s="5" t="s">
        <v>13</v>
      </c>
      <c r="E14" s="7">
        <v>56971</v>
      </c>
      <c r="F14" s="8">
        <v>97.33</v>
      </c>
      <c r="G14" s="25">
        <f t="shared" si="0"/>
        <v>1.9699999999999999E-2</v>
      </c>
    </row>
    <row r="15" spans="1:7" ht="12.95" customHeight="1">
      <c r="A15" s="6"/>
      <c r="B15" s="24" t="s">
        <v>203</v>
      </c>
      <c r="C15" s="5" t="s">
        <v>204</v>
      </c>
      <c r="D15" s="5" t="s">
        <v>96</v>
      </c>
      <c r="E15" s="7">
        <v>9381</v>
      </c>
      <c r="F15" s="8">
        <v>95.11</v>
      </c>
      <c r="G15" s="25">
        <f t="shared" si="0"/>
        <v>1.9300000000000001E-2</v>
      </c>
    </row>
    <row r="16" spans="1:7" ht="12.95" customHeight="1">
      <c r="A16" s="6"/>
      <c r="B16" s="24" t="s">
        <v>120</v>
      </c>
      <c r="C16" s="5" t="s">
        <v>221</v>
      </c>
      <c r="D16" s="5" t="s">
        <v>34</v>
      </c>
      <c r="E16" s="7">
        <v>50319</v>
      </c>
      <c r="F16" s="8">
        <v>93.69</v>
      </c>
      <c r="G16" s="25">
        <f t="shared" si="0"/>
        <v>1.9E-2</v>
      </c>
    </row>
    <row r="17" spans="1:7" ht="12.95" customHeight="1">
      <c r="A17" s="6"/>
      <c r="B17" s="24" t="s">
        <v>186</v>
      </c>
      <c r="C17" s="5" t="s">
        <v>187</v>
      </c>
      <c r="D17" s="5" t="s">
        <v>64</v>
      </c>
      <c r="E17" s="7">
        <v>44946</v>
      </c>
      <c r="F17" s="8">
        <v>92.3</v>
      </c>
      <c r="G17" s="25">
        <f t="shared" si="0"/>
        <v>1.8700000000000001E-2</v>
      </c>
    </row>
    <row r="18" spans="1:7" ht="12.95" customHeight="1">
      <c r="A18" s="6"/>
      <c r="B18" s="24" t="s">
        <v>343</v>
      </c>
      <c r="C18" s="5" t="s">
        <v>344</v>
      </c>
      <c r="D18" s="5" t="s">
        <v>34</v>
      </c>
      <c r="E18" s="7">
        <v>74891</v>
      </c>
      <c r="F18" s="8">
        <v>92.27</v>
      </c>
      <c r="G18" s="25">
        <f t="shared" si="0"/>
        <v>1.8700000000000001E-2</v>
      </c>
    </row>
    <row r="19" spans="1:7" ht="12.95" customHeight="1">
      <c r="A19" s="6"/>
      <c r="B19" s="24" t="s">
        <v>122</v>
      </c>
      <c r="C19" s="5" t="s">
        <v>39</v>
      </c>
      <c r="D19" s="5" t="s">
        <v>23</v>
      </c>
      <c r="E19" s="7">
        <v>6989</v>
      </c>
      <c r="F19" s="8">
        <v>91.38</v>
      </c>
      <c r="G19" s="25">
        <f t="shared" si="0"/>
        <v>1.8499999999999999E-2</v>
      </c>
    </row>
    <row r="20" spans="1:7" ht="12.95" customHeight="1">
      <c r="A20" s="6"/>
      <c r="B20" s="24" t="s">
        <v>216</v>
      </c>
      <c r="C20" s="5" t="s">
        <v>217</v>
      </c>
      <c r="D20" s="5" t="s">
        <v>51</v>
      </c>
      <c r="E20" s="7">
        <v>10758</v>
      </c>
      <c r="F20" s="8">
        <v>90.5</v>
      </c>
      <c r="G20" s="25">
        <f t="shared" si="0"/>
        <v>1.83E-2</v>
      </c>
    </row>
    <row r="21" spans="1:7" ht="12.95" customHeight="1">
      <c r="A21" s="6"/>
      <c r="B21" s="24" t="s">
        <v>230</v>
      </c>
      <c r="C21" s="5" t="s">
        <v>231</v>
      </c>
      <c r="D21" s="5" t="s">
        <v>11</v>
      </c>
      <c r="E21" s="7">
        <v>270368</v>
      </c>
      <c r="F21" s="8">
        <v>88.82</v>
      </c>
      <c r="G21" s="25">
        <f t="shared" si="0"/>
        <v>1.7999999999999999E-2</v>
      </c>
    </row>
    <row r="22" spans="1:7" ht="12.95" customHeight="1">
      <c r="A22" s="6"/>
      <c r="B22" s="24" t="s">
        <v>259</v>
      </c>
      <c r="C22" s="5" t="s">
        <v>260</v>
      </c>
      <c r="D22" s="5" t="s">
        <v>15</v>
      </c>
      <c r="E22" s="7">
        <v>4781</v>
      </c>
      <c r="F22" s="8">
        <v>87.4</v>
      </c>
      <c r="G22" s="25">
        <f t="shared" si="0"/>
        <v>1.77E-2</v>
      </c>
    </row>
    <row r="23" spans="1:7" ht="12.95" customHeight="1">
      <c r="A23" s="6"/>
      <c r="B23" s="24" t="s">
        <v>136</v>
      </c>
      <c r="C23" s="5" t="s">
        <v>62</v>
      </c>
      <c r="D23" s="5" t="s">
        <v>51</v>
      </c>
      <c r="E23" s="7">
        <v>12545</v>
      </c>
      <c r="F23" s="8">
        <v>87.07</v>
      </c>
      <c r="G23" s="25">
        <f t="shared" si="0"/>
        <v>1.77E-2</v>
      </c>
    </row>
    <row r="24" spans="1:7" ht="12.95" customHeight="1">
      <c r="A24" s="6"/>
      <c r="B24" s="24" t="s">
        <v>295</v>
      </c>
      <c r="C24" s="5" t="s">
        <v>296</v>
      </c>
      <c r="D24" s="5" t="s">
        <v>250</v>
      </c>
      <c r="E24" s="7">
        <v>60753</v>
      </c>
      <c r="F24" s="8">
        <v>85.36</v>
      </c>
      <c r="G24" s="25">
        <f t="shared" si="0"/>
        <v>1.7299999999999999E-2</v>
      </c>
    </row>
    <row r="25" spans="1:7" ht="12.95" customHeight="1">
      <c r="A25" s="6"/>
      <c r="B25" s="24" t="s">
        <v>268</v>
      </c>
      <c r="C25" s="5" t="s">
        <v>269</v>
      </c>
      <c r="D25" s="5" t="s">
        <v>250</v>
      </c>
      <c r="E25" s="7">
        <v>92000</v>
      </c>
      <c r="F25" s="8">
        <v>84.5</v>
      </c>
      <c r="G25" s="25">
        <f t="shared" si="0"/>
        <v>1.7100000000000001E-2</v>
      </c>
    </row>
    <row r="26" spans="1:7" ht="12.95" customHeight="1">
      <c r="A26" s="6"/>
      <c r="B26" s="24" t="s">
        <v>384</v>
      </c>
      <c r="C26" s="5" t="s">
        <v>399</v>
      </c>
      <c r="D26" s="5" t="s">
        <v>36</v>
      </c>
      <c r="E26" s="7">
        <v>48673</v>
      </c>
      <c r="F26" s="8">
        <v>82.33</v>
      </c>
      <c r="G26" s="25">
        <f t="shared" si="0"/>
        <v>1.67E-2</v>
      </c>
    </row>
    <row r="27" spans="1:7" ht="12.95" customHeight="1">
      <c r="A27" s="6"/>
      <c r="B27" s="24" t="s">
        <v>199</v>
      </c>
      <c r="C27" s="5" t="s">
        <v>200</v>
      </c>
      <c r="D27" s="5" t="s">
        <v>71</v>
      </c>
      <c r="E27" s="7">
        <v>39059</v>
      </c>
      <c r="F27" s="8">
        <v>82.2</v>
      </c>
      <c r="G27" s="25">
        <f t="shared" si="0"/>
        <v>1.67E-2</v>
      </c>
    </row>
    <row r="28" spans="1:7" ht="12.95" customHeight="1">
      <c r="A28" s="6"/>
      <c r="B28" s="24" t="s">
        <v>357</v>
      </c>
      <c r="C28" s="5" t="s">
        <v>358</v>
      </c>
      <c r="D28" s="5" t="s">
        <v>101</v>
      </c>
      <c r="E28" s="7">
        <v>64664</v>
      </c>
      <c r="F28" s="8">
        <v>81.150000000000006</v>
      </c>
      <c r="G28" s="25">
        <f t="shared" si="0"/>
        <v>1.6500000000000001E-2</v>
      </c>
    </row>
    <row r="29" spans="1:7" ht="12.95" customHeight="1">
      <c r="A29" s="6"/>
      <c r="B29" s="24" t="s">
        <v>248</v>
      </c>
      <c r="C29" s="5" t="s">
        <v>249</v>
      </c>
      <c r="D29" s="5" t="s">
        <v>15</v>
      </c>
      <c r="E29" s="7">
        <v>18392</v>
      </c>
      <c r="F29" s="8">
        <v>80.86</v>
      </c>
      <c r="G29" s="25">
        <f t="shared" si="0"/>
        <v>1.6400000000000001E-2</v>
      </c>
    </row>
    <row r="30" spans="1:7" ht="12.95" customHeight="1">
      <c r="A30" s="6"/>
      <c r="B30" s="24" t="s">
        <v>128</v>
      </c>
      <c r="C30" s="5" t="s">
        <v>33</v>
      </c>
      <c r="D30" s="5" t="s">
        <v>34</v>
      </c>
      <c r="E30" s="7">
        <v>6565</v>
      </c>
      <c r="F30" s="8">
        <v>78.489999999999995</v>
      </c>
      <c r="G30" s="25">
        <f t="shared" si="0"/>
        <v>1.5900000000000001E-2</v>
      </c>
    </row>
    <row r="31" spans="1:7" ht="12.95" customHeight="1">
      <c r="A31" s="6"/>
      <c r="B31" s="24" t="s">
        <v>262</v>
      </c>
      <c r="C31" s="5" t="s">
        <v>263</v>
      </c>
      <c r="D31" s="5" t="s">
        <v>34</v>
      </c>
      <c r="E31" s="7">
        <v>6680</v>
      </c>
      <c r="F31" s="8">
        <v>77.09</v>
      </c>
      <c r="G31" s="25">
        <f t="shared" si="0"/>
        <v>1.5599999999999999E-2</v>
      </c>
    </row>
    <row r="32" spans="1:7" ht="12.95" customHeight="1">
      <c r="A32" s="6"/>
      <c r="B32" s="24" t="s">
        <v>222</v>
      </c>
      <c r="C32" s="5" t="s">
        <v>223</v>
      </c>
      <c r="D32" s="5" t="s">
        <v>163</v>
      </c>
      <c r="E32" s="7">
        <v>10499</v>
      </c>
      <c r="F32" s="8">
        <v>76.510000000000005</v>
      </c>
      <c r="G32" s="25">
        <f t="shared" si="0"/>
        <v>1.55E-2</v>
      </c>
    </row>
    <row r="33" spans="1:7" ht="12.95" customHeight="1">
      <c r="A33" s="6"/>
      <c r="B33" s="24" t="s">
        <v>167</v>
      </c>
      <c r="C33" s="5" t="s">
        <v>378</v>
      </c>
      <c r="D33" s="5" t="s">
        <v>71</v>
      </c>
      <c r="E33" s="7">
        <v>23198</v>
      </c>
      <c r="F33" s="8">
        <v>75.790000000000006</v>
      </c>
      <c r="G33" s="25">
        <f t="shared" si="0"/>
        <v>1.54E-2</v>
      </c>
    </row>
    <row r="34" spans="1:7" ht="12.95" customHeight="1">
      <c r="A34" s="6"/>
      <c r="B34" s="24" t="s">
        <v>174</v>
      </c>
      <c r="C34" s="5" t="s">
        <v>175</v>
      </c>
      <c r="D34" s="5" t="s">
        <v>105</v>
      </c>
      <c r="E34" s="7">
        <v>24373</v>
      </c>
      <c r="F34" s="8">
        <v>73.03</v>
      </c>
      <c r="G34" s="25">
        <f t="shared" si="0"/>
        <v>1.4800000000000001E-2</v>
      </c>
    </row>
    <row r="35" spans="1:7" ht="12.95" customHeight="1">
      <c r="A35" s="6"/>
      <c r="B35" s="24" t="s">
        <v>243</v>
      </c>
      <c r="C35" s="5" t="s">
        <v>244</v>
      </c>
      <c r="D35" s="5" t="s">
        <v>105</v>
      </c>
      <c r="E35" s="7">
        <v>24482</v>
      </c>
      <c r="F35" s="8">
        <v>72.42</v>
      </c>
      <c r="G35" s="25">
        <f t="shared" si="0"/>
        <v>1.47E-2</v>
      </c>
    </row>
    <row r="36" spans="1:7" ht="12.95" customHeight="1">
      <c r="A36" s="6"/>
      <c r="B36" s="24" t="s">
        <v>240</v>
      </c>
      <c r="C36" s="5" t="s">
        <v>241</v>
      </c>
      <c r="D36" s="5" t="s">
        <v>64</v>
      </c>
      <c r="E36" s="7">
        <v>28342</v>
      </c>
      <c r="F36" s="8">
        <v>71.05</v>
      </c>
      <c r="G36" s="25">
        <f t="shared" si="0"/>
        <v>1.44E-2</v>
      </c>
    </row>
    <row r="37" spans="1:7" ht="12.95" customHeight="1">
      <c r="A37" s="6"/>
      <c r="B37" s="24" t="s">
        <v>372</v>
      </c>
      <c r="C37" s="5" t="s">
        <v>377</v>
      </c>
      <c r="D37" s="5" t="s">
        <v>13</v>
      </c>
      <c r="E37" s="7">
        <v>18174</v>
      </c>
      <c r="F37" s="8">
        <v>66.349999999999994</v>
      </c>
      <c r="G37" s="25">
        <f t="shared" si="0"/>
        <v>1.35E-2</v>
      </c>
    </row>
    <row r="38" spans="1:7" ht="12.95" customHeight="1">
      <c r="A38" s="6"/>
      <c r="B38" s="24" t="s">
        <v>127</v>
      </c>
      <c r="C38" s="5" t="s">
        <v>25</v>
      </c>
      <c r="D38" s="5" t="s">
        <v>26</v>
      </c>
      <c r="E38" s="7">
        <v>2318</v>
      </c>
      <c r="F38" s="8">
        <v>64.319999999999993</v>
      </c>
      <c r="G38" s="25">
        <f t="shared" si="0"/>
        <v>1.2999999999999999E-2</v>
      </c>
    </row>
    <row r="39" spans="1:7" ht="12.95" customHeight="1">
      <c r="A39" s="6"/>
      <c r="B39" s="24" t="s">
        <v>385</v>
      </c>
      <c r="C39" s="5" t="s">
        <v>400</v>
      </c>
      <c r="D39" s="5" t="s">
        <v>37</v>
      </c>
      <c r="E39" s="7">
        <v>7600</v>
      </c>
      <c r="F39" s="8">
        <v>64.09</v>
      </c>
      <c r="G39" s="25">
        <f t="shared" ref="G39:G70" si="1">ROUND(F39/$F$80,4)</f>
        <v>1.2999999999999999E-2</v>
      </c>
    </row>
    <row r="40" spans="1:7" ht="12.95" customHeight="1">
      <c r="A40" s="6"/>
      <c r="B40" s="24" t="s">
        <v>274</v>
      </c>
      <c r="C40" s="5" t="s">
        <v>275</v>
      </c>
      <c r="D40" s="5" t="s">
        <v>51</v>
      </c>
      <c r="E40" s="7">
        <v>7330</v>
      </c>
      <c r="F40" s="8">
        <v>63.57</v>
      </c>
      <c r="G40" s="25">
        <f t="shared" si="1"/>
        <v>1.29E-2</v>
      </c>
    </row>
    <row r="41" spans="1:7" ht="12.95" customHeight="1">
      <c r="A41" s="6"/>
      <c r="B41" s="24" t="s">
        <v>169</v>
      </c>
      <c r="C41" s="5" t="s">
        <v>170</v>
      </c>
      <c r="D41" s="5" t="s">
        <v>96</v>
      </c>
      <c r="E41" s="7">
        <v>54196</v>
      </c>
      <c r="F41" s="8">
        <v>63</v>
      </c>
      <c r="G41" s="25">
        <f t="shared" si="1"/>
        <v>1.2800000000000001E-2</v>
      </c>
    </row>
    <row r="42" spans="1:7" ht="12.95" customHeight="1">
      <c r="A42" s="6"/>
      <c r="B42" s="24" t="s">
        <v>134</v>
      </c>
      <c r="C42" s="5" t="s">
        <v>61</v>
      </c>
      <c r="D42" s="5" t="s">
        <v>38</v>
      </c>
      <c r="E42" s="7">
        <v>10685</v>
      </c>
      <c r="F42" s="8">
        <v>61.67</v>
      </c>
      <c r="G42" s="25">
        <f t="shared" si="1"/>
        <v>1.2500000000000001E-2</v>
      </c>
    </row>
    <row r="43" spans="1:7" ht="12.95" customHeight="1">
      <c r="A43" s="6"/>
      <c r="B43" s="24" t="s">
        <v>311</v>
      </c>
      <c r="C43" s="5" t="s">
        <v>312</v>
      </c>
      <c r="D43" s="5" t="s">
        <v>51</v>
      </c>
      <c r="E43" s="7">
        <v>9136</v>
      </c>
      <c r="F43" s="8">
        <v>61.54</v>
      </c>
      <c r="G43" s="25">
        <f t="shared" si="1"/>
        <v>1.2500000000000001E-2</v>
      </c>
    </row>
    <row r="44" spans="1:7" ht="12.95" customHeight="1">
      <c r="A44" s="6"/>
      <c r="B44" s="24" t="s">
        <v>331</v>
      </c>
      <c r="C44" s="5" t="s">
        <v>332</v>
      </c>
      <c r="D44" s="5" t="s">
        <v>34</v>
      </c>
      <c r="E44" s="7">
        <v>5525</v>
      </c>
      <c r="F44" s="8">
        <v>61.16</v>
      </c>
      <c r="G44" s="25">
        <f t="shared" si="1"/>
        <v>1.24E-2</v>
      </c>
    </row>
    <row r="45" spans="1:7" ht="12.95" customHeight="1">
      <c r="A45" s="6"/>
      <c r="B45" s="24" t="s">
        <v>386</v>
      </c>
      <c r="C45" s="5" t="s">
        <v>401</v>
      </c>
      <c r="D45" s="5" t="s">
        <v>36</v>
      </c>
      <c r="E45" s="7">
        <v>104531</v>
      </c>
      <c r="F45" s="8">
        <v>58.59</v>
      </c>
      <c r="G45" s="25">
        <f t="shared" si="1"/>
        <v>1.1900000000000001E-2</v>
      </c>
    </row>
    <row r="46" spans="1:7" ht="12.95" customHeight="1">
      <c r="A46" s="6"/>
      <c r="B46" s="24" t="s">
        <v>369</v>
      </c>
      <c r="C46" s="5" t="s">
        <v>374</v>
      </c>
      <c r="D46" s="5" t="s">
        <v>96</v>
      </c>
      <c r="E46" s="7">
        <v>13100</v>
      </c>
      <c r="F46" s="8">
        <v>58.41</v>
      </c>
      <c r="G46" s="25">
        <f t="shared" si="1"/>
        <v>1.18E-2</v>
      </c>
    </row>
    <row r="47" spans="1:7" ht="12.95" customHeight="1">
      <c r="A47" s="6"/>
      <c r="B47" s="24" t="s">
        <v>236</v>
      </c>
      <c r="C47" s="5" t="s">
        <v>237</v>
      </c>
      <c r="D47" s="5" t="s">
        <v>19</v>
      </c>
      <c r="E47" s="7">
        <v>15000</v>
      </c>
      <c r="F47" s="8">
        <v>56.87</v>
      </c>
      <c r="G47" s="25">
        <f t="shared" si="1"/>
        <v>1.15E-2</v>
      </c>
    </row>
    <row r="48" spans="1:7" ht="12.95" customHeight="1">
      <c r="A48" s="6"/>
      <c r="B48" s="24" t="s">
        <v>270</v>
      </c>
      <c r="C48" s="5" t="s">
        <v>271</v>
      </c>
      <c r="D48" s="5" t="s">
        <v>96</v>
      </c>
      <c r="E48" s="7">
        <v>52500</v>
      </c>
      <c r="F48" s="8">
        <v>55.34</v>
      </c>
      <c r="G48" s="25">
        <f t="shared" si="1"/>
        <v>1.12E-2</v>
      </c>
    </row>
    <row r="49" spans="1:7" ht="12.95" customHeight="1">
      <c r="A49" s="6"/>
      <c r="B49" s="24" t="s">
        <v>293</v>
      </c>
      <c r="C49" s="5" t="s">
        <v>294</v>
      </c>
      <c r="D49" s="5" t="s">
        <v>64</v>
      </c>
      <c r="E49" s="7">
        <v>3077</v>
      </c>
      <c r="F49" s="8">
        <v>55.1</v>
      </c>
      <c r="G49" s="25">
        <f t="shared" si="1"/>
        <v>1.12E-2</v>
      </c>
    </row>
    <row r="50" spans="1:7" ht="12.95" customHeight="1">
      <c r="A50" s="6"/>
      <c r="B50" s="24" t="s">
        <v>387</v>
      </c>
      <c r="C50" s="5" t="s">
        <v>402</v>
      </c>
      <c r="D50" s="5" t="s">
        <v>38</v>
      </c>
      <c r="E50" s="7">
        <v>5000</v>
      </c>
      <c r="F50" s="8">
        <v>54.28</v>
      </c>
      <c r="G50" s="25">
        <f t="shared" si="1"/>
        <v>1.0999999999999999E-2</v>
      </c>
    </row>
    <row r="51" spans="1:7" ht="12.95" customHeight="1">
      <c r="A51" s="6"/>
      <c r="B51" s="24" t="s">
        <v>351</v>
      </c>
      <c r="C51" s="5" t="s">
        <v>352</v>
      </c>
      <c r="D51" s="5" t="s">
        <v>30</v>
      </c>
      <c r="E51" s="7">
        <v>2570</v>
      </c>
      <c r="F51" s="8">
        <v>54.08</v>
      </c>
      <c r="G51" s="25">
        <f t="shared" si="1"/>
        <v>1.0999999999999999E-2</v>
      </c>
    </row>
    <row r="52" spans="1:7" ht="12.95" customHeight="1">
      <c r="A52" s="6"/>
      <c r="B52" s="24" t="s">
        <v>264</v>
      </c>
      <c r="C52" s="5" t="s">
        <v>265</v>
      </c>
      <c r="D52" s="5" t="s">
        <v>96</v>
      </c>
      <c r="E52" s="7">
        <v>38832</v>
      </c>
      <c r="F52" s="8">
        <v>54.03</v>
      </c>
      <c r="G52" s="25">
        <f t="shared" si="1"/>
        <v>1.0999999999999999E-2</v>
      </c>
    </row>
    <row r="53" spans="1:7" ht="12.95" customHeight="1">
      <c r="A53" s="6"/>
      <c r="B53" s="24" t="s">
        <v>388</v>
      </c>
      <c r="C53" s="5" t="s">
        <v>403</v>
      </c>
      <c r="D53" s="5" t="s">
        <v>242</v>
      </c>
      <c r="E53" s="7">
        <v>11500</v>
      </c>
      <c r="F53" s="8">
        <v>53.99</v>
      </c>
      <c r="G53" s="25">
        <f t="shared" si="1"/>
        <v>1.09E-2</v>
      </c>
    </row>
    <row r="54" spans="1:7" ht="12.95" customHeight="1">
      <c r="A54" s="6"/>
      <c r="B54" s="24" t="s">
        <v>355</v>
      </c>
      <c r="C54" s="5" t="s">
        <v>356</v>
      </c>
      <c r="D54" s="5" t="s">
        <v>11</v>
      </c>
      <c r="E54" s="7">
        <v>85771</v>
      </c>
      <c r="F54" s="8">
        <v>53.74</v>
      </c>
      <c r="G54" s="25">
        <f t="shared" si="1"/>
        <v>1.09E-2</v>
      </c>
    </row>
    <row r="55" spans="1:7" ht="12.95" customHeight="1">
      <c r="A55" s="6"/>
      <c r="B55" s="24" t="s">
        <v>135</v>
      </c>
      <c r="C55" s="5" t="s">
        <v>63</v>
      </c>
      <c r="D55" s="5" t="s">
        <v>64</v>
      </c>
      <c r="E55" s="7">
        <v>14454</v>
      </c>
      <c r="F55" s="8">
        <v>52.67</v>
      </c>
      <c r="G55" s="25">
        <f t="shared" si="1"/>
        <v>1.0699999999999999E-2</v>
      </c>
    </row>
    <row r="56" spans="1:7" ht="12.95" customHeight="1">
      <c r="A56" s="6"/>
      <c r="B56" s="24" t="s">
        <v>165</v>
      </c>
      <c r="C56" s="5" t="s">
        <v>88</v>
      </c>
      <c r="D56" s="5" t="s">
        <v>71</v>
      </c>
      <c r="E56" s="7">
        <v>20808</v>
      </c>
      <c r="F56" s="8">
        <v>52.23</v>
      </c>
      <c r="G56" s="25">
        <f t="shared" si="1"/>
        <v>1.06E-2</v>
      </c>
    </row>
    <row r="57" spans="1:7" ht="12.95" customHeight="1">
      <c r="A57" s="6"/>
      <c r="B57" s="24" t="s">
        <v>161</v>
      </c>
      <c r="C57" s="5" t="s">
        <v>104</v>
      </c>
      <c r="D57" s="5" t="s">
        <v>96</v>
      </c>
      <c r="E57" s="7">
        <v>54546</v>
      </c>
      <c r="F57" s="8">
        <v>51.66</v>
      </c>
      <c r="G57" s="25">
        <f t="shared" si="1"/>
        <v>1.0500000000000001E-2</v>
      </c>
    </row>
    <row r="58" spans="1:7" ht="12.95" customHeight="1">
      <c r="A58" s="6"/>
      <c r="B58" s="24" t="s">
        <v>146</v>
      </c>
      <c r="C58" s="5" t="s">
        <v>46</v>
      </c>
      <c r="D58" s="5" t="s">
        <v>47</v>
      </c>
      <c r="E58" s="7">
        <v>10287</v>
      </c>
      <c r="F58" s="8">
        <v>51.11</v>
      </c>
      <c r="G58" s="25">
        <f t="shared" si="1"/>
        <v>1.04E-2</v>
      </c>
    </row>
    <row r="59" spans="1:7" ht="12.95" customHeight="1">
      <c r="A59" s="6"/>
      <c r="B59" s="24" t="s">
        <v>353</v>
      </c>
      <c r="C59" s="5" t="s">
        <v>354</v>
      </c>
      <c r="D59" s="5" t="s">
        <v>34</v>
      </c>
      <c r="E59" s="7">
        <v>5724</v>
      </c>
      <c r="F59" s="8">
        <v>50.18</v>
      </c>
      <c r="G59" s="25">
        <f t="shared" si="1"/>
        <v>1.0200000000000001E-2</v>
      </c>
    </row>
    <row r="60" spans="1:7" ht="12.95" customHeight="1">
      <c r="A60" s="6"/>
      <c r="B60" s="24" t="s">
        <v>389</v>
      </c>
      <c r="C60" s="5" t="s">
        <v>404</v>
      </c>
      <c r="D60" s="5" t="s">
        <v>34</v>
      </c>
      <c r="E60" s="7">
        <v>27000</v>
      </c>
      <c r="F60" s="8">
        <v>49.55</v>
      </c>
      <c r="G60" s="25">
        <f t="shared" si="1"/>
        <v>0.01</v>
      </c>
    </row>
    <row r="61" spans="1:7" ht="12.95" customHeight="1">
      <c r="A61" s="6"/>
      <c r="B61" s="24" t="s">
        <v>313</v>
      </c>
      <c r="C61" s="5" t="s">
        <v>314</v>
      </c>
      <c r="D61" s="5" t="s">
        <v>242</v>
      </c>
      <c r="E61" s="7">
        <v>13748</v>
      </c>
      <c r="F61" s="8">
        <v>49.19</v>
      </c>
      <c r="G61" s="25">
        <f t="shared" si="1"/>
        <v>0.01</v>
      </c>
    </row>
    <row r="62" spans="1:7" ht="12.95" customHeight="1">
      <c r="A62" s="6"/>
      <c r="B62" s="24" t="s">
        <v>315</v>
      </c>
      <c r="C62" s="5" t="s">
        <v>316</v>
      </c>
      <c r="D62" s="5" t="s">
        <v>242</v>
      </c>
      <c r="E62" s="7">
        <v>6668</v>
      </c>
      <c r="F62" s="8">
        <v>48.98</v>
      </c>
      <c r="G62" s="25">
        <f t="shared" si="1"/>
        <v>9.9000000000000008E-3</v>
      </c>
    </row>
    <row r="63" spans="1:7" ht="12.95" customHeight="1">
      <c r="A63" s="6"/>
      <c r="B63" s="24" t="s">
        <v>171</v>
      </c>
      <c r="C63" s="5" t="s">
        <v>172</v>
      </c>
      <c r="D63" s="5" t="s">
        <v>51</v>
      </c>
      <c r="E63" s="7">
        <v>3318</v>
      </c>
      <c r="F63" s="8">
        <v>48.86</v>
      </c>
      <c r="G63" s="25">
        <f t="shared" si="1"/>
        <v>9.9000000000000008E-3</v>
      </c>
    </row>
    <row r="64" spans="1:7" ht="12.95" customHeight="1">
      <c r="A64" s="6"/>
      <c r="B64" s="24" t="s">
        <v>390</v>
      </c>
      <c r="C64" s="5" t="s">
        <v>405</v>
      </c>
      <c r="D64" s="5" t="s">
        <v>38</v>
      </c>
      <c r="E64" s="7">
        <v>3700</v>
      </c>
      <c r="F64" s="8">
        <v>48.22</v>
      </c>
      <c r="G64" s="25">
        <f t="shared" si="1"/>
        <v>9.7999999999999997E-3</v>
      </c>
    </row>
    <row r="65" spans="1:7" ht="12.95" customHeight="1">
      <c r="A65" s="6"/>
      <c r="B65" s="24" t="s">
        <v>139</v>
      </c>
      <c r="C65" s="5" t="s">
        <v>69</v>
      </c>
      <c r="D65" s="5" t="s">
        <v>67</v>
      </c>
      <c r="E65" s="7">
        <v>6682</v>
      </c>
      <c r="F65" s="8">
        <v>46.77</v>
      </c>
      <c r="G65" s="25">
        <f t="shared" si="1"/>
        <v>9.4999999999999998E-3</v>
      </c>
    </row>
    <row r="66" spans="1:7" ht="12.95" customHeight="1">
      <c r="A66" s="6"/>
      <c r="B66" s="24" t="s">
        <v>266</v>
      </c>
      <c r="C66" s="5" t="s">
        <v>267</v>
      </c>
      <c r="D66" s="5" t="s">
        <v>38</v>
      </c>
      <c r="E66" s="7">
        <v>13460</v>
      </c>
      <c r="F66" s="8">
        <v>46.68</v>
      </c>
      <c r="G66" s="25">
        <f t="shared" si="1"/>
        <v>9.4999999999999998E-3</v>
      </c>
    </row>
    <row r="67" spans="1:7" ht="12.95" customHeight="1">
      <c r="A67" s="6"/>
      <c r="B67" s="24" t="s">
        <v>371</v>
      </c>
      <c r="C67" s="5" t="s">
        <v>376</v>
      </c>
      <c r="D67" s="5" t="s">
        <v>163</v>
      </c>
      <c r="E67" s="7">
        <v>6866</v>
      </c>
      <c r="F67" s="8">
        <v>42.76</v>
      </c>
      <c r="G67" s="25">
        <f t="shared" si="1"/>
        <v>8.6999999999999994E-3</v>
      </c>
    </row>
    <row r="68" spans="1:7" ht="12.95" customHeight="1">
      <c r="A68" s="6"/>
      <c r="B68" s="24" t="s">
        <v>391</v>
      </c>
      <c r="C68" s="5" t="s">
        <v>406</v>
      </c>
      <c r="D68" s="5" t="s">
        <v>36</v>
      </c>
      <c r="E68" s="7">
        <v>75000</v>
      </c>
      <c r="F68" s="8">
        <v>41.25</v>
      </c>
      <c r="G68" s="25">
        <f t="shared" si="1"/>
        <v>8.3999999999999995E-3</v>
      </c>
    </row>
    <row r="69" spans="1:7" ht="12.95" customHeight="1">
      <c r="A69" s="6"/>
      <c r="B69" s="24" t="s">
        <v>359</v>
      </c>
      <c r="C69" s="5" t="s">
        <v>360</v>
      </c>
      <c r="D69" s="5" t="s">
        <v>163</v>
      </c>
      <c r="E69" s="7">
        <v>17258</v>
      </c>
      <c r="F69" s="8">
        <v>39.590000000000003</v>
      </c>
      <c r="G69" s="25">
        <f t="shared" si="1"/>
        <v>8.0000000000000002E-3</v>
      </c>
    </row>
    <row r="70" spans="1:7" ht="12.95" customHeight="1">
      <c r="A70" s="6"/>
      <c r="B70" s="24" t="s">
        <v>289</v>
      </c>
      <c r="C70" s="5" t="s">
        <v>290</v>
      </c>
      <c r="D70" s="5" t="s">
        <v>19</v>
      </c>
      <c r="E70" s="7">
        <v>19352</v>
      </c>
      <c r="F70" s="8">
        <v>36.29</v>
      </c>
      <c r="G70" s="25">
        <f t="shared" si="1"/>
        <v>7.4000000000000003E-3</v>
      </c>
    </row>
    <row r="71" spans="1:7" ht="12.95" customHeight="1">
      <c r="A71" s="6"/>
      <c r="B71" s="24" t="s">
        <v>392</v>
      </c>
      <c r="C71" s="5" t="s">
        <v>407</v>
      </c>
      <c r="D71" s="5" t="s">
        <v>26</v>
      </c>
      <c r="E71" s="7">
        <v>1820</v>
      </c>
      <c r="F71" s="8">
        <v>36.25</v>
      </c>
      <c r="G71" s="25">
        <f t="shared" ref="G71:G74" si="2">ROUND(F71/$F$80,4)</f>
        <v>7.3000000000000001E-3</v>
      </c>
    </row>
    <row r="72" spans="1:7" ht="12.95" customHeight="1">
      <c r="A72" s="6"/>
      <c r="B72" s="24" t="s">
        <v>393</v>
      </c>
      <c r="C72" s="5" t="s">
        <v>408</v>
      </c>
      <c r="D72" s="5" t="s">
        <v>26</v>
      </c>
      <c r="E72" s="7">
        <v>1750</v>
      </c>
      <c r="F72" s="8">
        <v>33.630000000000003</v>
      </c>
      <c r="G72" s="25">
        <f t="shared" si="2"/>
        <v>6.7999999999999996E-3</v>
      </c>
    </row>
    <row r="73" spans="1:7" ht="12.95" customHeight="1">
      <c r="A73" s="6"/>
      <c r="B73" s="24" t="s">
        <v>394</v>
      </c>
      <c r="C73" s="5" t="s">
        <v>409</v>
      </c>
      <c r="D73" s="5" t="s">
        <v>250</v>
      </c>
      <c r="E73" s="7">
        <v>22500</v>
      </c>
      <c r="F73" s="8">
        <v>32.22</v>
      </c>
      <c r="G73" s="25">
        <f t="shared" si="2"/>
        <v>6.4999999999999997E-3</v>
      </c>
    </row>
    <row r="74" spans="1:7" ht="12.95" customHeight="1">
      <c r="A74" s="6"/>
      <c r="B74" s="24" t="s">
        <v>257</v>
      </c>
      <c r="C74" s="5" t="s">
        <v>258</v>
      </c>
      <c r="D74" s="5" t="s">
        <v>11</v>
      </c>
      <c r="E74" s="7">
        <v>4975</v>
      </c>
      <c r="F74" s="8">
        <v>5.67</v>
      </c>
      <c r="G74" s="25">
        <f t="shared" si="2"/>
        <v>1.1000000000000001E-3</v>
      </c>
    </row>
    <row r="75" spans="1:7" ht="12.95" customHeight="1">
      <c r="A75" s="1"/>
      <c r="B75" s="34" t="s">
        <v>53</v>
      </c>
      <c r="C75" s="33" t="s">
        <v>1</v>
      </c>
      <c r="D75" s="33" t="s">
        <v>1</v>
      </c>
      <c r="E75" s="33" t="s">
        <v>1</v>
      </c>
      <c r="F75" s="9">
        <f>SUM(F7:F74)</f>
        <v>4600.0400000000018</v>
      </c>
      <c r="G75" s="26">
        <f>SUM(G7:G74)</f>
        <v>0.93279999999999996</v>
      </c>
    </row>
    <row r="76" spans="1:7" ht="12.95" customHeight="1">
      <c r="A76" s="1"/>
      <c r="B76" s="27" t="s">
        <v>54</v>
      </c>
      <c r="C76" s="12" t="s">
        <v>1</v>
      </c>
      <c r="D76" s="12" t="s">
        <v>1</v>
      </c>
      <c r="E76" s="12" t="s">
        <v>1</v>
      </c>
      <c r="F76" s="11" t="s">
        <v>55</v>
      </c>
      <c r="G76" s="28" t="s">
        <v>55</v>
      </c>
    </row>
    <row r="77" spans="1:7" ht="12.95" customHeight="1">
      <c r="A77" s="1"/>
      <c r="B77" s="27" t="s">
        <v>53</v>
      </c>
      <c r="C77" s="12" t="s">
        <v>1</v>
      </c>
      <c r="D77" s="12" t="s">
        <v>1</v>
      </c>
      <c r="E77" s="12" t="s">
        <v>1</v>
      </c>
      <c r="F77" s="11" t="s">
        <v>55</v>
      </c>
      <c r="G77" s="28" t="s">
        <v>55</v>
      </c>
    </row>
    <row r="78" spans="1:7" ht="12.95" customHeight="1">
      <c r="A78" s="1"/>
      <c r="B78" s="27" t="s">
        <v>56</v>
      </c>
      <c r="C78" s="12" t="s">
        <v>1</v>
      </c>
      <c r="D78" s="10" t="s">
        <v>1</v>
      </c>
      <c r="E78" s="12" t="s">
        <v>1</v>
      </c>
      <c r="F78" s="9">
        <f>+F75</f>
        <v>4600.0400000000018</v>
      </c>
      <c r="G78" s="26">
        <f>+G75</f>
        <v>0.93279999999999996</v>
      </c>
    </row>
    <row r="79" spans="1:7" ht="12.95" customHeight="1">
      <c r="A79" s="1"/>
      <c r="B79" s="27" t="s">
        <v>57</v>
      </c>
      <c r="C79" s="12" t="s">
        <v>1</v>
      </c>
      <c r="D79" s="10" t="s">
        <v>1</v>
      </c>
      <c r="E79" s="12" t="s">
        <v>1</v>
      </c>
      <c r="F79" s="13">
        <f>+F80-F78</f>
        <v>331.99999999999818</v>
      </c>
      <c r="G79" s="26">
        <f>+G80-G78</f>
        <v>6.7200000000000037E-2</v>
      </c>
    </row>
    <row r="80" spans="1:7" ht="12.95" customHeight="1" thickBot="1">
      <c r="A80" s="1"/>
      <c r="B80" s="29" t="s">
        <v>58</v>
      </c>
      <c r="C80" s="30" t="s">
        <v>1</v>
      </c>
      <c r="D80" s="30" t="s">
        <v>1</v>
      </c>
      <c r="E80" s="30" t="s">
        <v>1</v>
      </c>
      <c r="F80" s="31">
        <v>4932.04</v>
      </c>
      <c r="G80" s="32">
        <v>1</v>
      </c>
    </row>
    <row r="81" spans="1:7">
      <c r="A81" s="1"/>
      <c r="B81" s="2"/>
      <c r="C81" s="1"/>
      <c r="D81" s="1"/>
      <c r="E81" s="1"/>
      <c r="F81" s="1"/>
      <c r="G81" s="1"/>
    </row>
    <row r="82" spans="1:7">
      <c r="B82" s="35"/>
    </row>
    <row r="83" spans="1:7">
      <c r="B83" s="35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78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75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112</v>
      </c>
      <c r="C7" s="5" t="s">
        <v>10</v>
      </c>
      <c r="D7" s="5" t="s">
        <v>11</v>
      </c>
      <c r="E7" s="7">
        <v>18549</v>
      </c>
      <c r="F7" s="8">
        <v>343.54</v>
      </c>
      <c r="G7" s="25">
        <f t="shared" ref="G7:G38" si="0">+ROUND(F7/$F$77,4)</f>
        <v>6.4100000000000004E-2</v>
      </c>
      <c r="I7" s="14"/>
    </row>
    <row r="8" spans="1:9" ht="12.95" customHeight="1">
      <c r="A8" s="6"/>
      <c r="B8" s="24" t="s">
        <v>108</v>
      </c>
      <c r="C8" s="5" t="s">
        <v>14</v>
      </c>
      <c r="D8" s="5" t="s">
        <v>15</v>
      </c>
      <c r="E8" s="7">
        <v>17962</v>
      </c>
      <c r="F8" s="8">
        <v>301.38</v>
      </c>
      <c r="G8" s="25">
        <f t="shared" si="0"/>
        <v>5.62E-2</v>
      </c>
      <c r="I8" s="14"/>
    </row>
    <row r="9" spans="1:9" ht="12.95" customHeight="1">
      <c r="A9" s="6"/>
      <c r="B9" s="24" t="s">
        <v>109</v>
      </c>
      <c r="C9" s="5" t="s">
        <v>16</v>
      </c>
      <c r="D9" s="5" t="s">
        <v>17</v>
      </c>
      <c r="E9" s="7">
        <v>30724</v>
      </c>
      <c r="F9" s="8">
        <v>283.45999999999998</v>
      </c>
      <c r="G9" s="25">
        <f t="shared" si="0"/>
        <v>5.2900000000000003E-2</v>
      </c>
      <c r="I9" s="14"/>
    </row>
    <row r="10" spans="1:9" ht="12.95" customHeight="1">
      <c r="A10" s="6"/>
      <c r="B10" s="24" t="s">
        <v>111</v>
      </c>
      <c r="C10" s="5" t="s">
        <v>18</v>
      </c>
      <c r="D10" s="5" t="s">
        <v>19</v>
      </c>
      <c r="E10" s="7">
        <v>16788</v>
      </c>
      <c r="F10" s="8">
        <v>204.28</v>
      </c>
      <c r="G10" s="25">
        <f t="shared" si="0"/>
        <v>3.8100000000000002E-2</v>
      </c>
      <c r="I10" s="14"/>
    </row>
    <row r="11" spans="1:9" ht="12.95" customHeight="1">
      <c r="A11" s="6"/>
      <c r="B11" s="24" t="s">
        <v>125</v>
      </c>
      <c r="C11" s="5" t="s">
        <v>29</v>
      </c>
      <c r="D11" s="5" t="s">
        <v>30</v>
      </c>
      <c r="E11" s="7">
        <v>2248</v>
      </c>
      <c r="F11" s="8">
        <v>193.38</v>
      </c>
      <c r="G11" s="25">
        <f t="shared" si="0"/>
        <v>3.61E-2</v>
      </c>
      <c r="I11" s="14"/>
    </row>
    <row r="12" spans="1:9" ht="12.95" customHeight="1">
      <c r="A12" s="6"/>
      <c r="B12" s="24" t="s">
        <v>114</v>
      </c>
      <c r="C12" s="5" t="s">
        <v>20</v>
      </c>
      <c r="D12" s="5" t="s">
        <v>11</v>
      </c>
      <c r="E12" s="7">
        <v>59263</v>
      </c>
      <c r="F12" s="8">
        <v>182.41</v>
      </c>
      <c r="G12" s="25">
        <f t="shared" si="0"/>
        <v>3.4000000000000002E-2</v>
      </c>
      <c r="I12" s="14"/>
    </row>
    <row r="13" spans="1:9" ht="12.95" customHeight="1">
      <c r="A13" s="6"/>
      <c r="B13" s="24" t="s">
        <v>203</v>
      </c>
      <c r="C13" s="5" t="s">
        <v>204</v>
      </c>
      <c r="D13" s="5" t="s">
        <v>96</v>
      </c>
      <c r="E13" s="7">
        <v>14780</v>
      </c>
      <c r="F13" s="8">
        <v>149.85</v>
      </c>
      <c r="G13" s="25">
        <f t="shared" si="0"/>
        <v>2.7900000000000001E-2</v>
      </c>
      <c r="I13" s="14"/>
    </row>
    <row r="14" spans="1:9" ht="12.95" customHeight="1">
      <c r="A14" s="6"/>
      <c r="B14" s="24" t="s">
        <v>138</v>
      </c>
      <c r="C14" s="5" t="s">
        <v>65</v>
      </c>
      <c r="D14" s="5" t="s">
        <v>38</v>
      </c>
      <c r="E14" s="7">
        <v>2952</v>
      </c>
      <c r="F14" s="8">
        <v>141.19</v>
      </c>
      <c r="G14" s="25">
        <f t="shared" si="0"/>
        <v>2.63E-2</v>
      </c>
      <c r="I14" s="14"/>
    </row>
    <row r="15" spans="1:9" ht="12.95" customHeight="1">
      <c r="A15" s="6"/>
      <c r="B15" s="24" t="s">
        <v>115</v>
      </c>
      <c r="C15" s="5" t="s">
        <v>44</v>
      </c>
      <c r="D15" s="5" t="s">
        <v>38</v>
      </c>
      <c r="E15" s="7">
        <v>43384</v>
      </c>
      <c r="F15" s="8">
        <v>110.91</v>
      </c>
      <c r="G15" s="25">
        <f t="shared" si="0"/>
        <v>2.07E-2</v>
      </c>
      <c r="I15" s="14"/>
    </row>
    <row r="16" spans="1:9" ht="12.95" customHeight="1">
      <c r="A16" s="6"/>
      <c r="B16" s="24" t="s">
        <v>201</v>
      </c>
      <c r="C16" s="5" t="s">
        <v>202</v>
      </c>
      <c r="D16" s="5" t="s">
        <v>64</v>
      </c>
      <c r="E16" s="7">
        <v>158</v>
      </c>
      <c r="F16" s="8">
        <v>108.43</v>
      </c>
      <c r="G16" s="25">
        <f t="shared" si="0"/>
        <v>2.0199999999999999E-2</v>
      </c>
      <c r="I16" s="14"/>
    </row>
    <row r="17" spans="1:9" ht="12.95" customHeight="1">
      <c r="A17" s="6"/>
      <c r="B17" s="24" t="s">
        <v>383</v>
      </c>
      <c r="C17" s="5" t="s">
        <v>398</v>
      </c>
      <c r="D17" s="5" t="s">
        <v>13</v>
      </c>
      <c r="E17" s="7">
        <v>63087</v>
      </c>
      <c r="F17" s="8">
        <v>107.78</v>
      </c>
      <c r="G17" s="25">
        <f t="shared" si="0"/>
        <v>2.01E-2</v>
      </c>
      <c r="I17" s="14"/>
    </row>
    <row r="18" spans="1:9" ht="12.95" customHeight="1">
      <c r="A18" s="6"/>
      <c r="B18" s="24" t="s">
        <v>380</v>
      </c>
      <c r="C18" s="5" t="s">
        <v>395</v>
      </c>
      <c r="D18" s="5" t="s">
        <v>163</v>
      </c>
      <c r="E18" s="7">
        <v>2850</v>
      </c>
      <c r="F18" s="8">
        <v>106.91</v>
      </c>
      <c r="G18" s="25">
        <f t="shared" si="0"/>
        <v>1.9900000000000001E-2</v>
      </c>
      <c r="I18" s="14"/>
    </row>
    <row r="19" spans="1:9" ht="12.95" customHeight="1">
      <c r="A19" s="6"/>
      <c r="B19" s="24" t="s">
        <v>147</v>
      </c>
      <c r="C19" s="5" t="s">
        <v>86</v>
      </c>
      <c r="D19" s="5" t="s">
        <v>38</v>
      </c>
      <c r="E19" s="7">
        <v>8000</v>
      </c>
      <c r="F19" s="8">
        <v>101.9</v>
      </c>
      <c r="G19" s="25">
        <f t="shared" si="0"/>
        <v>1.9E-2</v>
      </c>
      <c r="I19" s="14"/>
    </row>
    <row r="20" spans="1:9" ht="12.95" customHeight="1">
      <c r="A20" s="6"/>
      <c r="B20" s="24" t="s">
        <v>381</v>
      </c>
      <c r="C20" s="5" t="s">
        <v>396</v>
      </c>
      <c r="D20" s="5" t="s">
        <v>163</v>
      </c>
      <c r="E20" s="7">
        <v>30000</v>
      </c>
      <c r="F20" s="8">
        <v>99.02</v>
      </c>
      <c r="G20" s="25">
        <f t="shared" si="0"/>
        <v>1.8499999999999999E-2</v>
      </c>
      <c r="I20" s="14"/>
    </row>
    <row r="21" spans="1:9" ht="12.95" customHeight="1">
      <c r="A21" s="6"/>
      <c r="B21" s="24" t="s">
        <v>369</v>
      </c>
      <c r="C21" s="5" t="s">
        <v>374</v>
      </c>
      <c r="D21" s="5" t="s">
        <v>96</v>
      </c>
      <c r="E21" s="7">
        <v>21266</v>
      </c>
      <c r="F21" s="8">
        <v>94.83</v>
      </c>
      <c r="G21" s="25">
        <f t="shared" si="0"/>
        <v>1.77E-2</v>
      </c>
      <c r="I21" s="14"/>
    </row>
    <row r="22" spans="1:9" ht="12.95" customHeight="1">
      <c r="A22" s="6"/>
      <c r="B22" s="24" t="s">
        <v>343</v>
      </c>
      <c r="C22" s="5" t="s">
        <v>344</v>
      </c>
      <c r="D22" s="5" t="s">
        <v>34</v>
      </c>
      <c r="E22" s="7">
        <v>70857</v>
      </c>
      <c r="F22" s="8">
        <v>87.3</v>
      </c>
      <c r="G22" s="25">
        <f t="shared" si="0"/>
        <v>1.6299999999999999E-2</v>
      </c>
      <c r="I22" s="14"/>
    </row>
    <row r="23" spans="1:9" ht="12.95" customHeight="1">
      <c r="A23" s="6"/>
      <c r="B23" s="24" t="s">
        <v>259</v>
      </c>
      <c r="C23" s="5" t="s">
        <v>260</v>
      </c>
      <c r="D23" s="5" t="s">
        <v>15</v>
      </c>
      <c r="E23" s="7">
        <v>4424</v>
      </c>
      <c r="F23" s="8">
        <v>80.88</v>
      </c>
      <c r="G23" s="25">
        <f t="shared" si="0"/>
        <v>1.5100000000000001E-2</v>
      </c>
      <c r="I23" s="14"/>
    </row>
    <row r="24" spans="1:9" ht="12.95" customHeight="1">
      <c r="A24" s="6"/>
      <c r="B24" s="24" t="s">
        <v>372</v>
      </c>
      <c r="C24" s="5" t="s">
        <v>377</v>
      </c>
      <c r="D24" s="5" t="s">
        <v>13</v>
      </c>
      <c r="E24" s="7">
        <v>22000</v>
      </c>
      <c r="F24" s="8">
        <v>80.319999999999993</v>
      </c>
      <c r="G24" s="25">
        <f t="shared" si="0"/>
        <v>1.4999999999999999E-2</v>
      </c>
      <c r="I24" s="14"/>
    </row>
    <row r="25" spans="1:9" ht="12.95" customHeight="1">
      <c r="A25" s="6"/>
      <c r="B25" s="24" t="s">
        <v>382</v>
      </c>
      <c r="C25" s="5" t="s">
        <v>397</v>
      </c>
      <c r="D25" s="5" t="s">
        <v>19</v>
      </c>
      <c r="E25" s="7">
        <v>32000</v>
      </c>
      <c r="F25" s="8">
        <v>80.260000000000005</v>
      </c>
      <c r="G25" s="25">
        <f t="shared" si="0"/>
        <v>1.4999999999999999E-2</v>
      </c>
      <c r="I25" s="14"/>
    </row>
    <row r="26" spans="1:9" ht="12.95" customHeight="1">
      <c r="A26" s="6"/>
      <c r="B26" s="24" t="s">
        <v>268</v>
      </c>
      <c r="C26" s="5" t="s">
        <v>269</v>
      </c>
      <c r="D26" s="5" t="s">
        <v>250</v>
      </c>
      <c r="E26" s="7">
        <v>83000</v>
      </c>
      <c r="F26" s="8">
        <v>76.239999999999995</v>
      </c>
      <c r="G26" s="25">
        <f t="shared" si="0"/>
        <v>1.4200000000000001E-2</v>
      </c>
      <c r="I26" s="14"/>
    </row>
    <row r="27" spans="1:9" ht="12.95" customHeight="1">
      <c r="A27" s="6"/>
      <c r="B27" s="24" t="s">
        <v>385</v>
      </c>
      <c r="C27" s="5" t="s">
        <v>400</v>
      </c>
      <c r="D27" s="5" t="s">
        <v>37</v>
      </c>
      <c r="E27" s="7">
        <v>8300</v>
      </c>
      <c r="F27" s="8">
        <v>69.989999999999995</v>
      </c>
      <c r="G27" s="25">
        <f t="shared" si="0"/>
        <v>1.3100000000000001E-2</v>
      </c>
      <c r="I27" s="14"/>
    </row>
    <row r="28" spans="1:9" ht="12.95" customHeight="1">
      <c r="A28" s="6"/>
      <c r="B28" s="24" t="s">
        <v>390</v>
      </c>
      <c r="C28" s="5" t="s">
        <v>405</v>
      </c>
      <c r="D28" s="5" t="s">
        <v>38</v>
      </c>
      <c r="E28" s="7">
        <v>5200</v>
      </c>
      <c r="F28" s="8">
        <v>67.760000000000005</v>
      </c>
      <c r="G28" s="25">
        <f t="shared" si="0"/>
        <v>1.26E-2</v>
      </c>
      <c r="I28" s="14"/>
    </row>
    <row r="29" spans="1:9" ht="12.95" customHeight="1">
      <c r="A29" s="6"/>
      <c r="B29" s="24" t="s">
        <v>230</v>
      </c>
      <c r="C29" s="5" t="s">
        <v>231</v>
      </c>
      <c r="D29" s="5" t="s">
        <v>11</v>
      </c>
      <c r="E29" s="7">
        <v>205840</v>
      </c>
      <c r="F29" s="8">
        <v>67.62</v>
      </c>
      <c r="G29" s="25">
        <f t="shared" si="0"/>
        <v>1.26E-2</v>
      </c>
      <c r="I29" s="14"/>
    </row>
    <row r="30" spans="1:9" ht="12.95" customHeight="1">
      <c r="A30" s="6"/>
      <c r="B30" s="24" t="s">
        <v>270</v>
      </c>
      <c r="C30" s="5" t="s">
        <v>271</v>
      </c>
      <c r="D30" s="5" t="s">
        <v>96</v>
      </c>
      <c r="E30" s="7">
        <v>63877</v>
      </c>
      <c r="F30" s="8">
        <v>67.33</v>
      </c>
      <c r="G30" s="25">
        <f t="shared" si="0"/>
        <v>1.26E-2</v>
      </c>
      <c r="I30" s="14"/>
    </row>
    <row r="31" spans="1:9" ht="12.95" customHeight="1">
      <c r="A31" s="6"/>
      <c r="B31" s="24" t="s">
        <v>166</v>
      </c>
      <c r="C31" s="5" t="s">
        <v>205</v>
      </c>
      <c r="D31" s="5" t="s">
        <v>101</v>
      </c>
      <c r="E31" s="7">
        <v>25993</v>
      </c>
      <c r="F31" s="8">
        <v>66.150000000000006</v>
      </c>
      <c r="G31" s="25">
        <f t="shared" si="0"/>
        <v>1.23E-2</v>
      </c>
      <c r="I31" s="14"/>
    </row>
    <row r="32" spans="1:9" ht="12.95" customHeight="1">
      <c r="A32" s="6"/>
      <c r="B32" s="24" t="s">
        <v>248</v>
      </c>
      <c r="C32" s="5" t="s">
        <v>249</v>
      </c>
      <c r="D32" s="5" t="s">
        <v>15</v>
      </c>
      <c r="E32" s="7">
        <v>15000</v>
      </c>
      <c r="F32" s="8">
        <v>65.95</v>
      </c>
      <c r="G32" s="25">
        <f t="shared" si="0"/>
        <v>1.23E-2</v>
      </c>
      <c r="I32" s="14"/>
    </row>
    <row r="33" spans="1:9" ht="12.95" customHeight="1">
      <c r="A33" s="6"/>
      <c r="B33" s="24" t="s">
        <v>127</v>
      </c>
      <c r="C33" s="5" t="s">
        <v>25</v>
      </c>
      <c r="D33" s="5" t="s">
        <v>26</v>
      </c>
      <c r="E33" s="7">
        <v>2349</v>
      </c>
      <c r="F33" s="8">
        <v>65.180000000000007</v>
      </c>
      <c r="G33" s="25">
        <f t="shared" si="0"/>
        <v>1.2200000000000001E-2</v>
      </c>
      <c r="I33" s="14"/>
    </row>
    <row r="34" spans="1:9" ht="12.95" customHeight="1">
      <c r="A34" s="6"/>
      <c r="B34" s="24" t="s">
        <v>388</v>
      </c>
      <c r="C34" s="5" t="s">
        <v>403</v>
      </c>
      <c r="D34" s="5" t="s">
        <v>242</v>
      </c>
      <c r="E34" s="7">
        <v>13500</v>
      </c>
      <c r="F34" s="8">
        <v>63.38</v>
      </c>
      <c r="G34" s="25">
        <f t="shared" si="0"/>
        <v>1.18E-2</v>
      </c>
      <c r="I34" s="14"/>
    </row>
    <row r="35" spans="1:9" ht="12.95" customHeight="1">
      <c r="A35" s="6"/>
      <c r="B35" s="24" t="s">
        <v>392</v>
      </c>
      <c r="C35" s="5" t="s">
        <v>407</v>
      </c>
      <c r="D35" s="5" t="s">
        <v>26</v>
      </c>
      <c r="E35" s="7">
        <v>3070</v>
      </c>
      <c r="F35" s="8">
        <v>61.15</v>
      </c>
      <c r="G35" s="25">
        <f t="shared" si="0"/>
        <v>1.14E-2</v>
      </c>
      <c r="I35" s="14"/>
    </row>
    <row r="36" spans="1:9" ht="12.95" customHeight="1">
      <c r="A36" s="6"/>
      <c r="B36" s="24" t="s">
        <v>324</v>
      </c>
      <c r="C36" s="5" t="s">
        <v>325</v>
      </c>
      <c r="D36" s="5" t="s">
        <v>326</v>
      </c>
      <c r="E36" s="7">
        <v>17700</v>
      </c>
      <c r="F36" s="8">
        <v>60.58</v>
      </c>
      <c r="G36" s="25">
        <f t="shared" si="0"/>
        <v>1.1299999999999999E-2</v>
      </c>
      <c r="I36" s="14"/>
    </row>
    <row r="37" spans="1:9" ht="12.95" customHeight="1">
      <c r="A37" s="6"/>
      <c r="B37" s="24" t="s">
        <v>355</v>
      </c>
      <c r="C37" s="5" t="s">
        <v>356</v>
      </c>
      <c r="D37" s="5" t="s">
        <v>11</v>
      </c>
      <c r="E37" s="7">
        <v>96068</v>
      </c>
      <c r="F37" s="8">
        <v>60.19</v>
      </c>
      <c r="G37" s="25">
        <f t="shared" si="0"/>
        <v>1.12E-2</v>
      </c>
      <c r="I37" s="14"/>
    </row>
    <row r="38" spans="1:9" ht="12.95" customHeight="1">
      <c r="A38" s="6"/>
      <c r="B38" s="24" t="s">
        <v>387</v>
      </c>
      <c r="C38" s="5" t="s">
        <v>402</v>
      </c>
      <c r="D38" s="5" t="s">
        <v>38</v>
      </c>
      <c r="E38" s="7">
        <v>5500</v>
      </c>
      <c r="F38" s="8">
        <v>59.71</v>
      </c>
      <c r="G38" s="25">
        <f t="shared" si="0"/>
        <v>1.11E-2</v>
      </c>
      <c r="I38" s="14"/>
    </row>
    <row r="39" spans="1:9" ht="12.95" customHeight="1">
      <c r="A39" s="6"/>
      <c r="B39" s="24" t="s">
        <v>266</v>
      </c>
      <c r="C39" s="5" t="s">
        <v>267</v>
      </c>
      <c r="D39" s="5" t="s">
        <v>38</v>
      </c>
      <c r="E39" s="7">
        <v>17002</v>
      </c>
      <c r="F39" s="8">
        <v>58.96</v>
      </c>
      <c r="G39" s="25">
        <f t="shared" ref="G39:G63" si="1">+ROUND(F39/$F$77,4)</f>
        <v>1.0999999999999999E-2</v>
      </c>
      <c r="I39" s="14"/>
    </row>
    <row r="40" spans="1:9" ht="12.95" customHeight="1">
      <c r="A40" s="6"/>
      <c r="B40" s="24" t="s">
        <v>289</v>
      </c>
      <c r="C40" s="5" t="s">
        <v>290</v>
      </c>
      <c r="D40" s="5" t="s">
        <v>19</v>
      </c>
      <c r="E40" s="7">
        <v>31400</v>
      </c>
      <c r="F40" s="8">
        <v>58.89</v>
      </c>
      <c r="G40" s="25">
        <f t="shared" si="1"/>
        <v>1.0999999999999999E-2</v>
      </c>
      <c r="I40" s="14"/>
    </row>
    <row r="41" spans="1:9" ht="12.95" customHeight="1">
      <c r="A41" s="6"/>
      <c r="B41" s="24" t="s">
        <v>222</v>
      </c>
      <c r="C41" s="5" t="s">
        <v>223</v>
      </c>
      <c r="D41" s="5" t="s">
        <v>163</v>
      </c>
      <c r="E41" s="7">
        <v>7824</v>
      </c>
      <c r="F41" s="8">
        <v>57.02</v>
      </c>
      <c r="G41" s="25">
        <f t="shared" si="1"/>
        <v>1.06E-2</v>
      </c>
      <c r="I41" s="14"/>
    </row>
    <row r="42" spans="1:9" ht="12.95" customHeight="1">
      <c r="A42" s="6"/>
      <c r="B42" s="24" t="s">
        <v>386</v>
      </c>
      <c r="C42" s="5" t="s">
        <v>401</v>
      </c>
      <c r="D42" s="5" t="s">
        <v>36</v>
      </c>
      <c r="E42" s="7">
        <v>100557</v>
      </c>
      <c r="F42" s="8">
        <v>56.36</v>
      </c>
      <c r="G42" s="25">
        <f t="shared" si="1"/>
        <v>1.0500000000000001E-2</v>
      </c>
      <c r="I42" s="14"/>
    </row>
    <row r="43" spans="1:9" ht="12.95" customHeight="1">
      <c r="A43" s="6"/>
      <c r="B43" s="24" t="s">
        <v>359</v>
      </c>
      <c r="C43" s="5" t="s">
        <v>360</v>
      </c>
      <c r="D43" s="5" t="s">
        <v>163</v>
      </c>
      <c r="E43" s="7">
        <v>24035</v>
      </c>
      <c r="F43" s="8">
        <v>55.14</v>
      </c>
      <c r="G43" s="25">
        <f t="shared" si="1"/>
        <v>1.03E-2</v>
      </c>
      <c r="I43" s="14"/>
    </row>
    <row r="44" spans="1:9" ht="12.95" customHeight="1">
      <c r="A44" s="6"/>
      <c r="B44" s="24" t="s">
        <v>315</v>
      </c>
      <c r="C44" s="5" t="s">
        <v>316</v>
      </c>
      <c r="D44" s="5" t="s">
        <v>242</v>
      </c>
      <c r="E44" s="7">
        <v>7395</v>
      </c>
      <c r="F44" s="8">
        <v>54.32</v>
      </c>
      <c r="G44" s="25">
        <f t="shared" si="1"/>
        <v>1.01E-2</v>
      </c>
      <c r="I44" s="14"/>
    </row>
    <row r="45" spans="1:9" ht="12.95" customHeight="1">
      <c r="A45" s="6"/>
      <c r="B45" s="24" t="s">
        <v>313</v>
      </c>
      <c r="C45" s="5" t="s">
        <v>314</v>
      </c>
      <c r="D45" s="5" t="s">
        <v>242</v>
      </c>
      <c r="E45" s="7">
        <v>14679</v>
      </c>
      <c r="F45" s="8">
        <v>52.52</v>
      </c>
      <c r="G45" s="25">
        <f t="shared" si="1"/>
        <v>9.7999999999999997E-3</v>
      </c>
      <c r="I45" s="14"/>
    </row>
    <row r="46" spans="1:9" ht="12.95" customHeight="1">
      <c r="A46" s="6"/>
      <c r="B46" s="24" t="s">
        <v>297</v>
      </c>
      <c r="C46" s="5" t="s">
        <v>298</v>
      </c>
      <c r="D46" s="5" t="s">
        <v>13</v>
      </c>
      <c r="E46" s="7">
        <v>9000</v>
      </c>
      <c r="F46" s="8">
        <v>51.86</v>
      </c>
      <c r="G46" s="25">
        <f t="shared" si="1"/>
        <v>9.7000000000000003E-3</v>
      </c>
      <c r="I46" s="14"/>
    </row>
    <row r="47" spans="1:9" ht="12.95" customHeight="1">
      <c r="A47" s="6"/>
      <c r="B47" s="24" t="s">
        <v>391</v>
      </c>
      <c r="C47" s="5" t="s">
        <v>406</v>
      </c>
      <c r="D47" s="5" t="s">
        <v>36</v>
      </c>
      <c r="E47" s="7">
        <v>93000</v>
      </c>
      <c r="F47" s="8">
        <v>51.15</v>
      </c>
      <c r="G47" s="25">
        <f t="shared" si="1"/>
        <v>9.4999999999999998E-3</v>
      </c>
      <c r="I47" s="14"/>
    </row>
    <row r="48" spans="1:9" ht="12.95" customHeight="1">
      <c r="A48" s="6"/>
      <c r="B48" s="24" t="s">
        <v>145</v>
      </c>
      <c r="C48" s="5" t="s">
        <v>85</v>
      </c>
      <c r="D48" s="5" t="s">
        <v>30</v>
      </c>
      <c r="E48" s="7">
        <v>1537</v>
      </c>
      <c r="F48" s="8">
        <v>50.9</v>
      </c>
      <c r="G48" s="25">
        <f t="shared" si="1"/>
        <v>9.4999999999999998E-3</v>
      </c>
      <c r="I48" s="14"/>
    </row>
    <row r="49" spans="1:9" ht="12.95" customHeight="1">
      <c r="A49" s="6"/>
      <c r="B49" s="24" t="s">
        <v>264</v>
      </c>
      <c r="C49" s="5" t="s">
        <v>265</v>
      </c>
      <c r="D49" s="5" t="s">
        <v>96</v>
      </c>
      <c r="E49" s="7">
        <v>36388</v>
      </c>
      <c r="F49" s="8">
        <v>50.63</v>
      </c>
      <c r="G49" s="25">
        <f t="shared" si="1"/>
        <v>9.4000000000000004E-3</v>
      </c>
      <c r="I49" s="14"/>
    </row>
    <row r="50" spans="1:9" ht="12.95" customHeight="1">
      <c r="A50" s="6"/>
      <c r="B50" s="24" t="s">
        <v>117</v>
      </c>
      <c r="C50" s="5" t="s">
        <v>31</v>
      </c>
      <c r="D50" s="5" t="s">
        <v>13</v>
      </c>
      <c r="E50" s="7">
        <v>1869</v>
      </c>
      <c r="F50" s="8">
        <v>49.23</v>
      </c>
      <c r="G50" s="25">
        <f t="shared" si="1"/>
        <v>9.1999999999999998E-3</v>
      </c>
      <c r="I50" s="14"/>
    </row>
    <row r="51" spans="1:9" ht="12.95" customHeight="1">
      <c r="A51" s="6"/>
      <c r="B51" s="24" t="s">
        <v>136</v>
      </c>
      <c r="C51" s="5" t="s">
        <v>62</v>
      </c>
      <c r="D51" s="5" t="s">
        <v>51</v>
      </c>
      <c r="E51" s="7">
        <v>7038</v>
      </c>
      <c r="F51" s="8">
        <v>48.85</v>
      </c>
      <c r="G51" s="25">
        <f t="shared" si="1"/>
        <v>9.1000000000000004E-3</v>
      </c>
      <c r="I51" s="14"/>
    </row>
    <row r="52" spans="1:9" ht="12.95" customHeight="1">
      <c r="A52" s="6"/>
      <c r="B52" s="24" t="s">
        <v>232</v>
      </c>
      <c r="C52" s="5" t="s">
        <v>233</v>
      </c>
      <c r="D52" s="5" t="s">
        <v>37</v>
      </c>
      <c r="E52" s="7">
        <v>4208</v>
      </c>
      <c r="F52" s="8">
        <v>48.73</v>
      </c>
      <c r="G52" s="25">
        <f t="shared" si="1"/>
        <v>9.1000000000000004E-3</v>
      </c>
      <c r="I52" s="14"/>
    </row>
    <row r="53" spans="1:9" ht="12.95" customHeight="1">
      <c r="A53" s="6"/>
      <c r="B53" s="24" t="s">
        <v>178</v>
      </c>
      <c r="C53" s="5" t="s">
        <v>179</v>
      </c>
      <c r="D53" s="5" t="s">
        <v>15</v>
      </c>
      <c r="E53" s="7">
        <v>908</v>
      </c>
      <c r="F53" s="8">
        <v>47.43</v>
      </c>
      <c r="G53" s="25">
        <f t="shared" si="1"/>
        <v>8.8000000000000005E-3</v>
      </c>
      <c r="I53" s="14"/>
    </row>
    <row r="54" spans="1:9" ht="12.95" customHeight="1">
      <c r="A54" s="6"/>
      <c r="B54" s="24" t="s">
        <v>135</v>
      </c>
      <c r="C54" s="5" t="s">
        <v>63</v>
      </c>
      <c r="D54" s="5" t="s">
        <v>64</v>
      </c>
      <c r="E54" s="7">
        <v>12788</v>
      </c>
      <c r="F54" s="8">
        <v>46.6</v>
      </c>
      <c r="G54" s="25">
        <f t="shared" si="1"/>
        <v>8.6999999999999994E-3</v>
      </c>
      <c r="I54" s="14"/>
    </row>
    <row r="55" spans="1:9" ht="12.95" customHeight="1">
      <c r="A55" s="6"/>
      <c r="B55" s="24" t="s">
        <v>389</v>
      </c>
      <c r="C55" s="5" t="s">
        <v>404</v>
      </c>
      <c r="D55" s="5" t="s">
        <v>34</v>
      </c>
      <c r="E55" s="7">
        <v>25000</v>
      </c>
      <c r="F55" s="8">
        <v>45.88</v>
      </c>
      <c r="G55" s="25">
        <f t="shared" si="1"/>
        <v>8.6E-3</v>
      </c>
      <c r="I55" s="14"/>
    </row>
    <row r="56" spans="1:9" ht="12.95" customHeight="1">
      <c r="A56" s="6"/>
      <c r="B56" s="24" t="s">
        <v>165</v>
      </c>
      <c r="C56" s="5" t="s">
        <v>88</v>
      </c>
      <c r="D56" s="5" t="s">
        <v>71</v>
      </c>
      <c r="E56" s="7">
        <v>18063</v>
      </c>
      <c r="F56" s="8">
        <v>45.34</v>
      </c>
      <c r="G56" s="25">
        <f t="shared" si="1"/>
        <v>8.5000000000000006E-3</v>
      </c>
      <c r="I56" s="14"/>
    </row>
    <row r="57" spans="1:9" ht="12.95" customHeight="1">
      <c r="A57" s="6"/>
      <c r="B57" s="24" t="s">
        <v>243</v>
      </c>
      <c r="C57" s="5" t="s">
        <v>244</v>
      </c>
      <c r="D57" s="5" t="s">
        <v>105</v>
      </c>
      <c r="E57" s="7">
        <v>15153</v>
      </c>
      <c r="F57" s="8">
        <v>44.82</v>
      </c>
      <c r="G57" s="25">
        <f t="shared" si="1"/>
        <v>8.3999999999999995E-3</v>
      </c>
      <c r="I57" s="14"/>
    </row>
    <row r="58" spans="1:9" ht="12.95" customHeight="1">
      <c r="A58" s="6"/>
      <c r="B58" s="24" t="s">
        <v>333</v>
      </c>
      <c r="C58" s="5" t="s">
        <v>334</v>
      </c>
      <c r="D58" s="5" t="s">
        <v>23</v>
      </c>
      <c r="E58" s="7">
        <v>10457</v>
      </c>
      <c r="F58" s="8">
        <v>43.08</v>
      </c>
      <c r="G58" s="25">
        <f t="shared" si="1"/>
        <v>8.0000000000000002E-3</v>
      </c>
      <c r="I58" s="14"/>
    </row>
    <row r="59" spans="1:9" ht="12.95" customHeight="1">
      <c r="A59" s="6"/>
      <c r="B59" s="24" t="s">
        <v>257</v>
      </c>
      <c r="C59" s="5" t="s">
        <v>258</v>
      </c>
      <c r="D59" s="5" t="s">
        <v>11</v>
      </c>
      <c r="E59" s="7">
        <v>37443</v>
      </c>
      <c r="F59" s="8">
        <v>42.69</v>
      </c>
      <c r="G59" s="25">
        <f t="shared" si="1"/>
        <v>8.0000000000000002E-3</v>
      </c>
      <c r="I59" s="14"/>
    </row>
    <row r="60" spans="1:9" ht="12.95" customHeight="1">
      <c r="A60" s="6"/>
      <c r="B60" s="24" t="s">
        <v>122</v>
      </c>
      <c r="C60" s="5" t="s">
        <v>39</v>
      </c>
      <c r="D60" s="5" t="s">
        <v>23</v>
      </c>
      <c r="E60" s="7">
        <v>3109</v>
      </c>
      <c r="F60" s="8">
        <v>40.65</v>
      </c>
      <c r="G60" s="25">
        <f t="shared" si="1"/>
        <v>7.6E-3</v>
      </c>
      <c r="I60" s="14"/>
    </row>
    <row r="61" spans="1:9" ht="12.95" customHeight="1">
      <c r="A61" s="6"/>
      <c r="B61" s="24" t="s">
        <v>153</v>
      </c>
      <c r="C61" s="5" t="s">
        <v>102</v>
      </c>
      <c r="D61" s="5" t="s">
        <v>71</v>
      </c>
      <c r="E61" s="7">
        <v>8500</v>
      </c>
      <c r="F61" s="8">
        <v>39.840000000000003</v>
      </c>
      <c r="G61" s="25">
        <f t="shared" si="1"/>
        <v>7.4000000000000003E-3</v>
      </c>
      <c r="I61" s="14"/>
    </row>
    <row r="62" spans="1:9" ht="12.95" customHeight="1">
      <c r="A62" s="6"/>
      <c r="B62" s="24" t="s">
        <v>240</v>
      </c>
      <c r="C62" s="5" t="s">
        <v>241</v>
      </c>
      <c r="D62" s="5" t="s">
        <v>64</v>
      </c>
      <c r="E62" s="7">
        <v>15700</v>
      </c>
      <c r="F62" s="8">
        <v>39.36</v>
      </c>
      <c r="G62" s="25">
        <f t="shared" si="1"/>
        <v>7.3000000000000001E-3</v>
      </c>
      <c r="I62" s="14"/>
    </row>
    <row r="63" spans="1:9" ht="12.95" customHeight="1">
      <c r="A63" s="6"/>
      <c r="B63" s="24" t="s">
        <v>21</v>
      </c>
      <c r="C63" s="5" t="s">
        <v>22</v>
      </c>
      <c r="D63" s="5" t="s">
        <v>11</v>
      </c>
      <c r="E63" s="7">
        <v>12000</v>
      </c>
      <c r="F63" s="8">
        <v>38.450000000000003</v>
      </c>
      <c r="G63" s="25">
        <f t="shared" si="1"/>
        <v>7.1999999999999998E-3</v>
      </c>
      <c r="I63" s="14"/>
    </row>
    <row r="64" spans="1:9" ht="12.95" customHeight="1">
      <c r="A64" s="6"/>
      <c r="B64" s="24" t="s">
        <v>327</v>
      </c>
      <c r="C64" s="5" t="s">
        <v>328</v>
      </c>
      <c r="D64" s="5" t="s">
        <v>163</v>
      </c>
      <c r="E64" s="7">
        <v>8000</v>
      </c>
      <c r="F64" s="8">
        <v>38.29</v>
      </c>
      <c r="G64" s="25">
        <f t="shared" ref="G64:G65" si="2">+ROUND(F64/$F$77,4)</f>
        <v>7.1000000000000004E-3</v>
      </c>
      <c r="I64" s="14"/>
    </row>
    <row r="65" spans="1:9" ht="12.95" customHeight="1">
      <c r="A65" s="6"/>
      <c r="B65" s="24" t="s">
        <v>287</v>
      </c>
      <c r="C65" s="5" t="s">
        <v>288</v>
      </c>
      <c r="D65" s="5" t="s">
        <v>28</v>
      </c>
      <c r="E65" s="7">
        <v>29500</v>
      </c>
      <c r="F65" s="8">
        <v>37.700000000000003</v>
      </c>
      <c r="G65" s="25">
        <f t="shared" si="2"/>
        <v>7.0000000000000001E-3</v>
      </c>
      <c r="I65" s="14"/>
    </row>
    <row r="66" spans="1:9" ht="12.95" customHeight="1">
      <c r="A66" s="6"/>
      <c r="B66" s="24" t="s">
        <v>116</v>
      </c>
      <c r="C66" s="5" t="s">
        <v>24</v>
      </c>
      <c r="D66" s="5" t="s">
        <v>11</v>
      </c>
      <c r="E66" s="7">
        <v>7000</v>
      </c>
      <c r="F66" s="8">
        <v>37.520000000000003</v>
      </c>
      <c r="G66" s="25">
        <f t="shared" ref="G66:G71" si="3">+ROUND(F66/$F$77,4)</f>
        <v>7.0000000000000001E-3</v>
      </c>
      <c r="I66" s="14"/>
    </row>
    <row r="67" spans="1:9" ht="12.95" customHeight="1">
      <c r="A67" s="6"/>
      <c r="B67" s="24" t="s">
        <v>393</v>
      </c>
      <c r="C67" s="5" t="s">
        <v>408</v>
      </c>
      <c r="D67" s="5" t="s">
        <v>26</v>
      </c>
      <c r="E67" s="7">
        <v>1750</v>
      </c>
      <c r="F67" s="8">
        <v>33.630000000000003</v>
      </c>
      <c r="G67" s="25">
        <f t="shared" si="3"/>
        <v>6.3E-3</v>
      </c>
      <c r="I67" s="14"/>
    </row>
    <row r="68" spans="1:9" ht="12.95" customHeight="1">
      <c r="A68" s="6"/>
      <c r="B68" s="24" t="s">
        <v>371</v>
      </c>
      <c r="C68" s="5" t="s">
        <v>376</v>
      </c>
      <c r="D68" s="5" t="s">
        <v>163</v>
      </c>
      <c r="E68" s="7">
        <v>5300</v>
      </c>
      <c r="F68" s="8">
        <v>33.01</v>
      </c>
      <c r="G68" s="25">
        <f t="shared" si="3"/>
        <v>6.1999999999999998E-3</v>
      </c>
      <c r="I68" s="14"/>
    </row>
    <row r="69" spans="1:9" ht="12.95" customHeight="1">
      <c r="A69" s="6"/>
      <c r="B69" s="24" t="s">
        <v>110</v>
      </c>
      <c r="C69" s="5" t="s">
        <v>12</v>
      </c>
      <c r="D69" s="5" t="s">
        <v>13</v>
      </c>
      <c r="E69" s="7">
        <v>3354</v>
      </c>
      <c r="F69" s="8">
        <v>32.700000000000003</v>
      </c>
      <c r="G69" s="25">
        <f t="shared" si="3"/>
        <v>6.1000000000000004E-3</v>
      </c>
      <c r="I69" s="14"/>
    </row>
    <row r="70" spans="1:9" ht="12.95" customHeight="1">
      <c r="A70" s="6"/>
      <c r="B70" s="24" t="s">
        <v>384</v>
      </c>
      <c r="C70" s="5" t="s">
        <v>399</v>
      </c>
      <c r="D70" s="5" t="s">
        <v>36</v>
      </c>
      <c r="E70" s="7">
        <v>18500</v>
      </c>
      <c r="F70" s="8">
        <v>31.29</v>
      </c>
      <c r="G70" s="25">
        <f t="shared" si="3"/>
        <v>5.7999999999999996E-3</v>
      </c>
      <c r="I70" s="14"/>
    </row>
    <row r="71" spans="1:9" ht="12.95" customHeight="1">
      <c r="A71" s="6"/>
      <c r="B71" s="24" t="s">
        <v>220</v>
      </c>
      <c r="C71" s="5" t="s">
        <v>50</v>
      </c>
      <c r="D71" s="5" t="s">
        <v>26</v>
      </c>
      <c r="E71" s="7">
        <v>5655</v>
      </c>
      <c r="F71" s="8">
        <v>30.53</v>
      </c>
      <c r="G71" s="25">
        <f t="shared" si="3"/>
        <v>5.7000000000000002E-3</v>
      </c>
      <c r="I71" s="14"/>
    </row>
    <row r="72" spans="1:9" ht="12.95" customHeight="1">
      <c r="A72" s="1"/>
      <c r="B72" s="22" t="s">
        <v>53</v>
      </c>
      <c r="C72" s="5" t="s">
        <v>1</v>
      </c>
      <c r="D72" s="5" t="s">
        <v>1</v>
      </c>
      <c r="E72" s="5" t="s">
        <v>1</v>
      </c>
      <c r="F72" s="9">
        <f>SUM(F7:F71)</f>
        <v>5202.6299999999983</v>
      </c>
      <c r="G72" s="26">
        <f>SUM(G7:G71)</f>
        <v>0.97029999999999972</v>
      </c>
    </row>
    <row r="73" spans="1:9" ht="12.95" customHeight="1">
      <c r="A73" s="1"/>
      <c r="B73" s="27" t="s">
        <v>54</v>
      </c>
      <c r="C73" s="10" t="s">
        <v>1</v>
      </c>
      <c r="D73" s="10" t="s">
        <v>1</v>
      </c>
      <c r="E73" s="10" t="s">
        <v>1</v>
      </c>
      <c r="F73" s="11" t="s">
        <v>55</v>
      </c>
      <c r="G73" s="28" t="s">
        <v>55</v>
      </c>
    </row>
    <row r="74" spans="1:9" ht="12.95" customHeight="1">
      <c r="A74" s="1"/>
      <c r="B74" s="27" t="s">
        <v>53</v>
      </c>
      <c r="C74" s="10" t="s">
        <v>1</v>
      </c>
      <c r="D74" s="10" t="s">
        <v>1</v>
      </c>
      <c r="E74" s="10" t="s">
        <v>1</v>
      </c>
      <c r="F74" s="11" t="s">
        <v>55</v>
      </c>
      <c r="G74" s="28" t="s">
        <v>55</v>
      </c>
    </row>
    <row r="75" spans="1:9" ht="12.95" customHeight="1">
      <c r="A75" s="1"/>
      <c r="B75" s="27" t="s">
        <v>56</v>
      </c>
      <c r="C75" s="12" t="s">
        <v>1</v>
      </c>
      <c r="D75" s="10" t="s">
        <v>1</v>
      </c>
      <c r="E75" s="12" t="s">
        <v>1</v>
      </c>
      <c r="F75" s="9">
        <f>+F72</f>
        <v>5202.6299999999983</v>
      </c>
      <c r="G75" s="26">
        <f>+G72</f>
        <v>0.97029999999999972</v>
      </c>
    </row>
    <row r="76" spans="1:9" ht="12.95" customHeight="1">
      <c r="A76" s="1"/>
      <c r="B76" s="27" t="s">
        <v>57</v>
      </c>
      <c r="C76" s="5" t="s">
        <v>1</v>
      </c>
      <c r="D76" s="10" t="s">
        <v>1</v>
      </c>
      <c r="E76" s="5" t="s">
        <v>1</v>
      </c>
      <c r="F76" s="13">
        <f>+F77-F75</f>
        <v>159.7400000000016</v>
      </c>
      <c r="G76" s="26">
        <f>+G77-G75</f>
        <v>2.9700000000000282E-2</v>
      </c>
    </row>
    <row r="77" spans="1:9" ht="12.95" customHeight="1" thickBot="1">
      <c r="A77" s="1"/>
      <c r="B77" s="29" t="s">
        <v>58</v>
      </c>
      <c r="C77" s="30" t="s">
        <v>1</v>
      </c>
      <c r="D77" s="30" t="s">
        <v>1</v>
      </c>
      <c r="E77" s="30" t="s">
        <v>1</v>
      </c>
      <c r="F77" s="31">
        <v>5362.37</v>
      </c>
      <c r="G77" s="32">
        <v>1</v>
      </c>
    </row>
    <row r="78" spans="1:9">
      <c r="A78" s="1"/>
      <c r="B78" s="4" t="s">
        <v>1</v>
      </c>
      <c r="C78" s="1"/>
      <c r="D78" s="1"/>
      <c r="E78" s="1"/>
      <c r="F78" s="1"/>
      <c r="G78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6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93</v>
      </c>
      <c r="C1" s="1"/>
      <c r="D1" s="1"/>
      <c r="E1" s="1"/>
      <c r="F1" s="1"/>
      <c r="G1" s="1"/>
    </row>
    <row r="2" spans="1:8" ht="12.95" customHeight="1">
      <c r="A2" s="1"/>
      <c r="B2" s="3" t="s">
        <v>1</v>
      </c>
      <c r="C2" s="1"/>
      <c r="D2" s="1"/>
      <c r="E2" s="1"/>
      <c r="F2" s="1"/>
      <c r="G2" s="1"/>
    </row>
    <row r="3" spans="1:8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8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8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8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8" ht="12.95" customHeight="1">
      <c r="A7" s="6"/>
      <c r="B7" s="24" t="s">
        <v>112</v>
      </c>
      <c r="C7" s="5" t="s">
        <v>10</v>
      </c>
      <c r="D7" s="5" t="s">
        <v>11</v>
      </c>
      <c r="E7" s="7">
        <v>193</v>
      </c>
      <c r="F7" s="8">
        <v>3.58</v>
      </c>
      <c r="G7" s="25">
        <f t="shared" ref="G7:G56" si="0">+ROUND(F7/$F$62,4)</f>
        <v>9.4799999999999995E-2</v>
      </c>
      <c r="H7" s="14"/>
    </row>
    <row r="8" spans="1:8" ht="12.95" customHeight="1">
      <c r="A8" s="6"/>
      <c r="B8" s="24" t="s">
        <v>109</v>
      </c>
      <c r="C8" s="5" t="s">
        <v>16</v>
      </c>
      <c r="D8" s="5" t="s">
        <v>17</v>
      </c>
      <c r="E8" s="7">
        <v>320</v>
      </c>
      <c r="F8" s="8">
        <v>2.95</v>
      </c>
      <c r="G8" s="25">
        <f t="shared" si="0"/>
        <v>7.8100000000000003E-2</v>
      </c>
    </row>
    <row r="9" spans="1:8" ht="12.95" customHeight="1">
      <c r="A9" s="6"/>
      <c r="B9" s="24" t="s">
        <v>108</v>
      </c>
      <c r="C9" s="5" t="s">
        <v>14</v>
      </c>
      <c r="D9" s="5" t="s">
        <v>15</v>
      </c>
      <c r="E9" s="7">
        <v>138</v>
      </c>
      <c r="F9" s="8">
        <v>2.31</v>
      </c>
      <c r="G9" s="25">
        <f t="shared" si="0"/>
        <v>6.1100000000000002E-2</v>
      </c>
    </row>
    <row r="10" spans="1:8" ht="12.95" customHeight="1">
      <c r="A10" s="6"/>
      <c r="B10" s="24" t="s">
        <v>115</v>
      </c>
      <c r="C10" s="5" t="s">
        <v>44</v>
      </c>
      <c r="D10" s="5" t="s">
        <v>38</v>
      </c>
      <c r="E10" s="7">
        <v>816</v>
      </c>
      <c r="F10" s="8">
        <v>2.09</v>
      </c>
      <c r="G10" s="25">
        <f t="shared" si="0"/>
        <v>5.5300000000000002E-2</v>
      </c>
    </row>
    <row r="11" spans="1:8" ht="12.95" customHeight="1">
      <c r="A11" s="6"/>
      <c r="B11" s="24" t="s">
        <v>114</v>
      </c>
      <c r="C11" s="5" t="s">
        <v>20</v>
      </c>
      <c r="D11" s="5" t="s">
        <v>11</v>
      </c>
      <c r="E11" s="7">
        <v>612</v>
      </c>
      <c r="F11" s="8">
        <v>1.88</v>
      </c>
      <c r="G11" s="25">
        <f t="shared" si="0"/>
        <v>4.9799999999999997E-2</v>
      </c>
    </row>
    <row r="12" spans="1:8" ht="12.95" customHeight="1">
      <c r="A12" s="6"/>
      <c r="B12" s="24" t="s">
        <v>110</v>
      </c>
      <c r="C12" s="5" t="s">
        <v>12</v>
      </c>
      <c r="D12" s="5" t="s">
        <v>13</v>
      </c>
      <c r="E12" s="7">
        <v>184</v>
      </c>
      <c r="F12" s="8">
        <v>1.8</v>
      </c>
      <c r="G12" s="25">
        <f t="shared" si="0"/>
        <v>4.7600000000000003E-2</v>
      </c>
    </row>
    <row r="13" spans="1:8" ht="12.95" customHeight="1">
      <c r="A13" s="6"/>
      <c r="B13" s="24" t="s">
        <v>111</v>
      </c>
      <c r="C13" s="5" t="s">
        <v>18</v>
      </c>
      <c r="D13" s="5" t="s">
        <v>19</v>
      </c>
      <c r="E13" s="7">
        <v>121</v>
      </c>
      <c r="F13" s="8">
        <v>1.47</v>
      </c>
      <c r="G13" s="25">
        <f t="shared" si="0"/>
        <v>3.8899999999999997E-2</v>
      </c>
    </row>
    <row r="14" spans="1:8" ht="12.95" customHeight="1">
      <c r="A14" s="6"/>
      <c r="B14" s="24" t="s">
        <v>117</v>
      </c>
      <c r="C14" s="5" t="s">
        <v>31</v>
      </c>
      <c r="D14" s="5" t="s">
        <v>13</v>
      </c>
      <c r="E14" s="7">
        <v>49</v>
      </c>
      <c r="F14" s="8">
        <v>1.29</v>
      </c>
      <c r="G14" s="25">
        <f t="shared" si="0"/>
        <v>3.4099999999999998E-2</v>
      </c>
    </row>
    <row r="15" spans="1:8" ht="12.95" customHeight="1">
      <c r="A15" s="6"/>
      <c r="B15" s="24" t="s">
        <v>124</v>
      </c>
      <c r="C15" s="5" t="s">
        <v>43</v>
      </c>
      <c r="D15" s="5" t="s">
        <v>11</v>
      </c>
      <c r="E15" s="7">
        <v>123</v>
      </c>
      <c r="F15" s="8">
        <v>1.23</v>
      </c>
      <c r="G15" s="25">
        <f t="shared" si="0"/>
        <v>3.2599999999999997E-2</v>
      </c>
    </row>
    <row r="16" spans="1:8" ht="12.95" customHeight="1">
      <c r="A16" s="6"/>
      <c r="B16" s="24" t="s">
        <v>125</v>
      </c>
      <c r="C16" s="5" t="s">
        <v>29</v>
      </c>
      <c r="D16" s="5" t="s">
        <v>30</v>
      </c>
      <c r="E16" s="7">
        <v>13</v>
      </c>
      <c r="F16" s="8">
        <v>1.1200000000000001</v>
      </c>
      <c r="G16" s="25">
        <f t="shared" si="0"/>
        <v>2.9600000000000001E-2</v>
      </c>
    </row>
    <row r="17" spans="1:7" ht="12.95" customHeight="1">
      <c r="A17" s="6"/>
      <c r="B17" s="24" t="s">
        <v>21</v>
      </c>
      <c r="C17" s="5" t="s">
        <v>22</v>
      </c>
      <c r="D17" s="5" t="s">
        <v>11</v>
      </c>
      <c r="E17" s="7">
        <v>328</v>
      </c>
      <c r="F17" s="8">
        <v>1.05</v>
      </c>
      <c r="G17" s="25">
        <f t="shared" si="0"/>
        <v>2.7799999999999998E-2</v>
      </c>
    </row>
    <row r="18" spans="1:7" ht="12.95" customHeight="1">
      <c r="A18" s="6"/>
      <c r="B18" s="24" t="s">
        <v>116</v>
      </c>
      <c r="C18" s="5" t="s">
        <v>24</v>
      </c>
      <c r="D18" s="5" t="s">
        <v>11</v>
      </c>
      <c r="E18" s="7">
        <v>169</v>
      </c>
      <c r="F18" s="8">
        <v>0.9</v>
      </c>
      <c r="G18" s="25">
        <f t="shared" si="0"/>
        <v>2.3800000000000002E-2</v>
      </c>
    </row>
    <row r="19" spans="1:7" ht="12.95" customHeight="1">
      <c r="A19" s="6"/>
      <c r="B19" s="24" t="s">
        <v>147</v>
      </c>
      <c r="C19" s="5" t="s">
        <v>86</v>
      </c>
      <c r="D19" s="5" t="s">
        <v>38</v>
      </c>
      <c r="E19" s="7">
        <v>70</v>
      </c>
      <c r="F19" s="8">
        <v>0.89</v>
      </c>
      <c r="G19" s="25">
        <f t="shared" si="0"/>
        <v>2.3599999999999999E-2</v>
      </c>
    </row>
    <row r="20" spans="1:7" ht="12.95" customHeight="1">
      <c r="A20" s="6"/>
      <c r="B20" s="24" t="s">
        <v>133</v>
      </c>
      <c r="C20" s="5" t="s">
        <v>68</v>
      </c>
      <c r="D20" s="5" t="s">
        <v>11</v>
      </c>
      <c r="E20" s="7">
        <v>51</v>
      </c>
      <c r="F20" s="8">
        <v>0.85</v>
      </c>
      <c r="G20" s="25">
        <f t="shared" si="0"/>
        <v>2.2499999999999999E-2</v>
      </c>
    </row>
    <row r="21" spans="1:7" ht="12.95" customHeight="1">
      <c r="A21" s="6"/>
      <c r="B21" s="24" t="s">
        <v>129</v>
      </c>
      <c r="C21" s="5" t="s">
        <v>32</v>
      </c>
      <c r="D21" s="5" t="s">
        <v>30</v>
      </c>
      <c r="E21" s="7">
        <v>187</v>
      </c>
      <c r="F21" s="8">
        <v>0.76</v>
      </c>
      <c r="G21" s="25">
        <f t="shared" si="0"/>
        <v>2.01E-2</v>
      </c>
    </row>
    <row r="22" spans="1:7" ht="12.95" customHeight="1">
      <c r="A22" s="6"/>
      <c r="B22" s="24" t="s">
        <v>141</v>
      </c>
      <c r="C22" s="5" t="s">
        <v>78</v>
      </c>
      <c r="D22" s="5" t="s">
        <v>30</v>
      </c>
      <c r="E22" s="7">
        <v>46</v>
      </c>
      <c r="F22" s="8">
        <v>0.65</v>
      </c>
      <c r="G22" s="25">
        <f t="shared" si="0"/>
        <v>1.72E-2</v>
      </c>
    </row>
    <row r="23" spans="1:7" ht="12.95" customHeight="1">
      <c r="A23" s="6"/>
      <c r="B23" s="24" t="s">
        <v>146</v>
      </c>
      <c r="C23" s="5" t="s">
        <v>46</v>
      </c>
      <c r="D23" s="5" t="s">
        <v>47</v>
      </c>
      <c r="E23" s="7">
        <v>131</v>
      </c>
      <c r="F23" s="8">
        <v>0.65</v>
      </c>
      <c r="G23" s="25">
        <f t="shared" si="0"/>
        <v>1.72E-2</v>
      </c>
    </row>
    <row r="24" spans="1:7" ht="12.95" customHeight="1">
      <c r="A24" s="6"/>
      <c r="B24" s="24" t="s">
        <v>220</v>
      </c>
      <c r="C24" s="5" t="s">
        <v>50</v>
      </c>
      <c r="D24" s="5" t="s">
        <v>26</v>
      </c>
      <c r="E24" s="7">
        <v>109</v>
      </c>
      <c r="F24" s="8">
        <v>0.59</v>
      </c>
      <c r="G24" s="25">
        <f t="shared" si="0"/>
        <v>1.5599999999999999E-2</v>
      </c>
    </row>
    <row r="25" spans="1:7" ht="12.95" customHeight="1">
      <c r="A25" s="6"/>
      <c r="B25" s="24" t="s">
        <v>243</v>
      </c>
      <c r="C25" s="5" t="s">
        <v>244</v>
      </c>
      <c r="D25" s="5" t="s">
        <v>105</v>
      </c>
      <c r="E25" s="7">
        <v>192</v>
      </c>
      <c r="F25" s="8">
        <v>0.56999999999999995</v>
      </c>
      <c r="G25" s="25">
        <f t="shared" si="0"/>
        <v>1.5100000000000001E-2</v>
      </c>
    </row>
    <row r="26" spans="1:7" ht="12.95" customHeight="1">
      <c r="A26" s="6"/>
      <c r="B26" s="24" t="s">
        <v>149</v>
      </c>
      <c r="C26" s="5" t="s">
        <v>321</v>
      </c>
      <c r="D26" s="5" t="s">
        <v>11</v>
      </c>
      <c r="E26" s="7">
        <v>182</v>
      </c>
      <c r="F26" s="8">
        <v>0.56000000000000005</v>
      </c>
      <c r="G26" s="25">
        <f t="shared" si="0"/>
        <v>1.4800000000000001E-2</v>
      </c>
    </row>
    <row r="27" spans="1:7" ht="12.95" customHeight="1">
      <c r="A27" s="6"/>
      <c r="B27" s="24" t="s">
        <v>158</v>
      </c>
      <c r="C27" s="5" t="s">
        <v>98</v>
      </c>
      <c r="D27" s="5" t="s">
        <v>96</v>
      </c>
      <c r="E27" s="7">
        <v>305</v>
      </c>
      <c r="F27" s="8">
        <v>0.55000000000000004</v>
      </c>
      <c r="G27" s="25">
        <f t="shared" si="0"/>
        <v>1.46E-2</v>
      </c>
    </row>
    <row r="28" spans="1:7" ht="12.95" customHeight="1">
      <c r="A28" s="6"/>
      <c r="B28" s="24" t="s">
        <v>152</v>
      </c>
      <c r="C28" s="5" t="s">
        <v>94</v>
      </c>
      <c r="D28" s="5" t="s">
        <v>38</v>
      </c>
      <c r="E28" s="7">
        <v>45</v>
      </c>
      <c r="F28" s="8">
        <v>0.52</v>
      </c>
      <c r="G28" s="25">
        <f t="shared" si="0"/>
        <v>1.38E-2</v>
      </c>
    </row>
    <row r="29" spans="1:7" ht="12.95" customHeight="1">
      <c r="A29" s="6"/>
      <c r="B29" s="24" t="s">
        <v>148</v>
      </c>
      <c r="C29" s="5" t="s">
        <v>40</v>
      </c>
      <c r="D29" s="5" t="s">
        <v>41</v>
      </c>
      <c r="E29" s="7">
        <v>280</v>
      </c>
      <c r="F29" s="8">
        <v>0.51</v>
      </c>
      <c r="G29" s="25">
        <f t="shared" si="0"/>
        <v>1.35E-2</v>
      </c>
    </row>
    <row r="30" spans="1:7" ht="12.95" customHeight="1">
      <c r="A30" s="6"/>
      <c r="B30" s="24" t="s">
        <v>118</v>
      </c>
      <c r="C30" s="5" t="s">
        <v>48</v>
      </c>
      <c r="D30" s="5" t="s">
        <v>13</v>
      </c>
      <c r="E30" s="7">
        <v>60</v>
      </c>
      <c r="F30" s="8">
        <v>0.51</v>
      </c>
      <c r="G30" s="25">
        <f t="shared" si="0"/>
        <v>1.35E-2</v>
      </c>
    </row>
    <row r="31" spans="1:7" ht="12.95" customHeight="1">
      <c r="A31" s="6"/>
      <c r="B31" s="24" t="s">
        <v>160</v>
      </c>
      <c r="C31" s="5" t="s">
        <v>100</v>
      </c>
      <c r="D31" s="5" t="s">
        <v>101</v>
      </c>
      <c r="E31" s="7">
        <v>66</v>
      </c>
      <c r="F31" s="8">
        <v>0.46</v>
      </c>
      <c r="G31" s="25">
        <f t="shared" si="0"/>
        <v>1.2200000000000001E-2</v>
      </c>
    </row>
    <row r="32" spans="1:7" ht="12.95" customHeight="1">
      <c r="A32" s="6"/>
      <c r="B32" s="24" t="s">
        <v>159</v>
      </c>
      <c r="C32" s="5" t="s">
        <v>95</v>
      </c>
      <c r="D32" s="5" t="s">
        <v>96</v>
      </c>
      <c r="E32" s="7">
        <v>217</v>
      </c>
      <c r="F32" s="8">
        <v>0.45</v>
      </c>
      <c r="G32" s="25">
        <f t="shared" si="0"/>
        <v>1.1900000000000001E-2</v>
      </c>
    </row>
    <row r="33" spans="1:7" ht="12.95" customHeight="1">
      <c r="A33" s="6"/>
      <c r="B33" s="24" t="s">
        <v>156</v>
      </c>
      <c r="C33" s="5" t="s">
        <v>97</v>
      </c>
      <c r="D33" s="5" t="s">
        <v>30</v>
      </c>
      <c r="E33" s="7">
        <v>12</v>
      </c>
      <c r="F33" s="8">
        <v>0.44</v>
      </c>
      <c r="G33" s="25">
        <f t="shared" si="0"/>
        <v>1.1599999999999999E-2</v>
      </c>
    </row>
    <row r="34" spans="1:7" ht="12.95" customHeight="1">
      <c r="A34" s="6"/>
      <c r="B34" s="24" t="s">
        <v>145</v>
      </c>
      <c r="C34" s="5" t="s">
        <v>85</v>
      </c>
      <c r="D34" s="5" t="s">
        <v>30</v>
      </c>
      <c r="E34" s="7">
        <v>13</v>
      </c>
      <c r="F34" s="8">
        <v>0.43</v>
      </c>
      <c r="G34" s="25">
        <f t="shared" si="0"/>
        <v>1.14E-2</v>
      </c>
    </row>
    <row r="35" spans="1:7" ht="12.95" customHeight="1">
      <c r="A35" s="6"/>
      <c r="B35" s="24" t="s">
        <v>143</v>
      </c>
      <c r="C35" s="5" t="s">
        <v>76</v>
      </c>
      <c r="D35" s="5" t="s">
        <v>67</v>
      </c>
      <c r="E35" s="7">
        <v>10</v>
      </c>
      <c r="F35" s="8">
        <v>0.42</v>
      </c>
      <c r="G35" s="25">
        <f t="shared" si="0"/>
        <v>1.11E-2</v>
      </c>
    </row>
    <row r="36" spans="1:7" ht="12.95" customHeight="1">
      <c r="A36" s="6"/>
      <c r="B36" s="24" t="s">
        <v>150</v>
      </c>
      <c r="C36" s="5" t="s">
        <v>84</v>
      </c>
      <c r="D36" s="5" t="s">
        <v>64</v>
      </c>
      <c r="E36" s="7">
        <v>2</v>
      </c>
      <c r="F36" s="8">
        <v>0.41</v>
      </c>
      <c r="G36" s="25">
        <f t="shared" si="0"/>
        <v>1.09E-2</v>
      </c>
    </row>
    <row r="37" spans="1:7" ht="12.95" customHeight="1">
      <c r="A37" s="6"/>
      <c r="B37" s="24" t="s">
        <v>162</v>
      </c>
      <c r="C37" s="5" t="s">
        <v>90</v>
      </c>
      <c r="D37" s="5" t="s">
        <v>17</v>
      </c>
      <c r="E37" s="7">
        <v>101</v>
      </c>
      <c r="F37" s="8">
        <v>0.4</v>
      </c>
      <c r="G37" s="25">
        <f t="shared" si="0"/>
        <v>1.06E-2</v>
      </c>
    </row>
    <row r="38" spans="1:7" ht="12.95" customHeight="1">
      <c r="A38" s="6"/>
      <c r="B38" s="24" t="s">
        <v>137</v>
      </c>
      <c r="C38" s="5" t="s">
        <v>184</v>
      </c>
      <c r="D38" s="5" t="s">
        <v>15</v>
      </c>
      <c r="E38" s="7">
        <v>23</v>
      </c>
      <c r="F38" s="8">
        <v>0.4</v>
      </c>
      <c r="G38" s="25">
        <f t="shared" si="0"/>
        <v>1.06E-2</v>
      </c>
    </row>
    <row r="39" spans="1:7" ht="12.95" customHeight="1">
      <c r="A39" s="6"/>
      <c r="B39" s="24" t="s">
        <v>121</v>
      </c>
      <c r="C39" s="5" t="s">
        <v>45</v>
      </c>
      <c r="D39" s="5" t="s">
        <v>17</v>
      </c>
      <c r="E39" s="7">
        <v>78</v>
      </c>
      <c r="F39" s="8">
        <v>0.39</v>
      </c>
      <c r="G39" s="25">
        <f t="shared" si="0"/>
        <v>1.03E-2</v>
      </c>
    </row>
    <row r="40" spans="1:7" ht="12.95" customHeight="1">
      <c r="A40" s="6"/>
      <c r="B40" s="24" t="s">
        <v>224</v>
      </c>
      <c r="C40" s="5" t="s">
        <v>225</v>
      </c>
      <c r="D40" s="5" t="s">
        <v>15</v>
      </c>
      <c r="E40" s="7">
        <v>32</v>
      </c>
      <c r="F40" s="8">
        <v>0.39</v>
      </c>
      <c r="G40" s="25">
        <f t="shared" si="0"/>
        <v>1.03E-2</v>
      </c>
    </row>
    <row r="41" spans="1:7" ht="12.95" customHeight="1">
      <c r="A41" s="6"/>
      <c r="B41" s="24" t="s">
        <v>113</v>
      </c>
      <c r="C41" s="5" t="s">
        <v>42</v>
      </c>
      <c r="D41" s="5" t="s">
        <v>13</v>
      </c>
      <c r="E41" s="7">
        <v>126</v>
      </c>
      <c r="F41" s="8">
        <v>0.37</v>
      </c>
      <c r="G41" s="25">
        <f t="shared" si="0"/>
        <v>9.7999999999999997E-3</v>
      </c>
    </row>
    <row r="42" spans="1:7" ht="12.95" customHeight="1">
      <c r="A42" s="6"/>
      <c r="B42" s="24" t="s">
        <v>157</v>
      </c>
      <c r="C42" s="5" t="s">
        <v>106</v>
      </c>
      <c r="D42" s="5" t="s">
        <v>105</v>
      </c>
      <c r="E42" s="7">
        <v>135</v>
      </c>
      <c r="F42" s="8">
        <v>0.32</v>
      </c>
      <c r="G42" s="25">
        <f t="shared" si="0"/>
        <v>8.5000000000000006E-3</v>
      </c>
    </row>
    <row r="43" spans="1:7" ht="12.95" customHeight="1">
      <c r="A43" s="6"/>
      <c r="B43" s="24" t="s">
        <v>132</v>
      </c>
      <c r="C43" s="5" t="s">
        <v>35</v>
      </c>
      <c r="D43" s="5" t="s">
        <v>36</v>
      </c>
      <c r="E43" s="7">
        <v>54</v>
      </c>
      <c r="F43" s="8">
        <v>0.31</v>
      </c>
      <c r="G43" s="25">
        <f t="shared" si="0"/>
        <v>8.2000000000000007E-3</v>
      </c>
    </row>
    <row r="44" spans="1:7" ht="12.95" customHeight="1">
      <c r="A44" s="6"/>
      <c r="B44" s="24" t="s">
        <v>130</v>
      </c>
      <c r="C44" s="5" t="s">
        <v>87</v>
      </c>
      <c r="D44" s="5" t="s">
        <v>26</v>
      </c>
      <c r="E44" s="7">
        <v>50</v>
      </c>
      <c r="F44" s="8">
        <v>0.3</v>
      </c>
      <c r="G44" s="25">
        <f t="shared" si="0"/>
        <v>7.9000000000000008E-3</v>
      </c>
    </row>
    <row r="45" spans="1:7" ht="12.95" customHeight="1">
      <c r="A45" s="6"/>
      <c r="B45" s="24" t="s">
        <v>153</v>
      </c>
      <c r="C45" s="5" t="s">
        <v>102</v>
      </c>
      <c r="D45" s="5" t="s">
        <v>71</v>
      </c>
      <c r="E45" s="7">
        <v>63</v>
      </c>
      <c r="F45" s="8">
        <v>0.3</v>
      </c>
      <c r="G45" s="25">
        <f t="shared" si="0"/>
        <v>7.9000000000000008E-3</v>
      </c>
    </row>
    <row r="46" spans="1:7" ht="12.95" customHeight="1">
      <c r="A46" s="6"/>
      <c r="B46" s="24" t="s">
        <v>144</v>
      </c>
      <c r="C46" s="5" t="s">
        <v>77</v>
      </c>
      <c r="D46" s="5" t="s">
        <v>13</v>
      </c>
      <c r="E46" s="7">
        <v>62</v>
      </c>
      <c r="F46" s="8">
        <v>0.3</v>
      </c>
      <c r="G46" s="25">
        <f t="shared" si="0"/>
        <v>7.9000000000000008E-3</v>
      </c>
    </row>
    <row r="47" spans="1:7" ht="12.95" customHeight="1">
      <c r="A47" s="6"/>
      <c r="B47" s="24" t="s">
        <v>126</v>
      </c>
      <c r="C47" s="5" t="s">
        <v>49</v>
      </c>
      <c r="D47" s="5" t="s">
        <v>23</v>
      </c>
      <c r="E47" s="7">
        <v>76</v>
      </c>
      <c r="F47" s="8">
        <v>0.3</v>
      </c>
      <c r="G47" s="25">
        <f t="shared" si="0"/>
        <v>7.9000000000000008E-3</v>
      </c>
    </row>
    <row r="48" spans="1:7" ht="12.95" customHeight="1">
      <c r="A48" s="6"/>
      <c r="B48" s="24" t="s">
        <v>208</v>
      </c>
      <c r="C48" s="5" t="s">
        <v>209</v>
      </c>
      <c r="D48" s="5" t="s">
        <v>30</v>
      </c>
      <c r="E48" s="7">
        <v>1</v>
      </c>
      <c r="F48" s="8">
        <v>0.3</v>
      </c>
      <c r="G48" s="25">
        <f t="shared" si="0"/>
        <v>7.9000000000000008E-3</v>
      </c>
    </row>
    <row r="49" spans="1:7" ht="12.95" customHeight="1">
      <c r="A49" s="6"/>
      <c r="B49" s="24" t="s">
        <v>123</v>
      </c>
      <c r="C49" s="5" t="s">
        <v>27</v>
      </c>
      <c r="D49" s="5" t="s">
        <v>28</v>
      </c>
      <c r="E49" s="7">
        <v>100</v>
      </c>
      <c r="F49" s="8">
        <v>0.28000000000000003</v>
      </c>
      <c r="G49" s="25">
        <f t="shared" si="0"/>
        <v>7.4000000000000003E-3</v>
      </c>
    </row>
    <row r="50" spans="1:7" ht="12.95" customHeight="1">
      <c r="A50" s="6"/>
      <c r="B50" s="24" t="s">
        <v>119</v>
      </c>
      <c r="C50" s="5" t="s">
        <v>52</v>
      </c>
      <c r="D50" s="5" t="s">
        <v>26</v>
      </c>
      <c r="E50" s="7">
        <v>12</v>
      </c>
      <c r="F50" s="8">
        <v>0.27</v>
      </c>
      <c r="G50" s="25">
        <f t="shared" si="0"/>
        <v>7.1000000000000004E-3</v>
      </c>
    </row>
    <row r="51" spans="1:7" ht="12.95" customHeight="1">
      <c r="A51" s="6"/>
      <c r="B51" s="24" t="s">
        <v>361</v>
      </c>
      <c r="C51" s="5" t="s">
        <v>362</v>
      </c>
      <c r="D51" s="5" t="s">
        <v>261</v>
      </c>
      <c r="E51" s="7">
        <v>33</v>
      </c>
      <c r="F51" s="8">
        <v>0.24</v>
      </c>
      <c r="G51" s="25">
        <f t="shared" si="0"/>
        <v>6.4000000000000003E-3</v>
      </c>
    </row>
    <row r="52" spans="1:7" ht="12.95" customHeight="1">
      <c r="A52" s="6"/>
      <c r="B52" s="24" t="s">
        <v>188</v>
      </c>
      <c r="C52" s="5" t="s">
        <v>189</v>
      </c>
      <c r="D52" s="5" t="s">
        <v>190</v>
      </c>
      <c r="E52" s="7">
        <v>55</v>
      </c>
      <c r="F52" s="8">
        <v>0.21</v>
      </c>
      <c r="G52" s="25">
        <f t="shared" si="0"/>
        <v>5.5999999999999999E-3</v>
      </c>
    </row>
    <row r="53" spans="1:7" ht="12.95" customHeight="1">
      <c r="A53" s="6"/>
      <c r="B53" s="24" t="s">
        <v>142</v>
      </c>
      <c r="C53" s="5" t="s">
        <v>79</v>
      </c>
      <c r="D53" s="5" t="s">
        <v>26</v>
      </c>
      <c r="E53" s="7">
        <v>24</v>
      </c>
      <c r="F53" s="8">
        <v>0.2</v>
      </c>
      <c r="G53" s="25">
        <f t="shared" si="0"/>
        <v>5.3E-3</v>
      </c>
    </row>
    <row r="54" spans="1:7" ht="12.95" customHeight="1">
      <c r="A54" s="6"/>
      <c r="B54" s="24" t="s">
        <v>322</v>
      </c>
      <c r="C54" s="5" t="s">
        <v>323</v>
      </c>
      <c r="D54" s="5" t="s">
        <v>17</v>
      </c>
      <c r="E54" s="7">
        <v>49</v>
      </c>
      <c r="F54" s="8">
        <v>0.2</v>
      </c>
      <c r="G54" s="25">
        <f t="shared" si="0"/>
        <v>5.3E-3</v>
      </c>
    </row>
    <row r="55" spans="1:7" ht="12.95" customHeight="1">
      <c r="A55" s="6"/>
      <c r="B55" s="24" t="s">
        <v>155</v>
      </c>
      <c r="C55" s="5" t="s">
        <v>99</v>
      </c>
      <c r="D55" s="5" t="s">
        <v>67</v>
      </c>
      <c r="E55" s="7">
        <v>73</v>
      </c>
      <c r="F55" s="8">
        <v>0.19</v>
      </c>
      <c r="G55" s="25">
        <f t="shared" si="0"/>
        <v>5.0000000000000001E-3</v>
      </c>
    </row>
    <row r="56" spans="1:7" ht="12.95" customHeight="1">
      <c r="A56" s="6"/>
      <c r="B56" s="24" t="s">
        <v>176</v>
      </c>
      <c r="C56" s="5" t="s">
        <v>177</v>
      </c>
      <c r="D56" s="5" t="s">
        <v>26</v>
      </c>
      <c r="E56" s="7">
        <v>28</v>
      </c>
      <c r="F56" s="8">
        <v>0.19</v>
      </c>
      <c r="G56" s="25">
        <f t="shared" si="0"/>
        <v>5.0000000000000001E-3</v>
      </c>
    </row>
    <row r="57" spans="1:7" ht="12.95" customHeight="1">
      <c r="A57" s="1"/>
      <c r="B57" s="22" t="s">
        <v>53</v>
      </c>
      <c r="C57" s="5" t="s">
        <v>1</v>
      </c>
      <c r="D57" s="5" t="s">
        <v>1</v>
      </c>
      <c r="E57" s="5" t="s">
        <v>1</v>
      </c>
      <c r="F57" s="9">
        <f>SUM(F7:F56)</f>
        <v>37.75</v>
      </c>
      <c r="G57" s="26">
        <f>SUM(G7:G56)</f>
        <v>0.999</v>
      </c>
    </row>
    <row r="58" spans="1:7" ht="12.95" customHeight="1">
      <c r="A58" s="1"/>
      <c r="B58" s="27" t="s">
        <v>54</v>
      </c>
      <c r="C58" s="10" t="s">
        <v>1</v>
      </c>
      <c r="D58" s="10" t="s">
        <v>1</v>
      </c>
      <c r="E58" s="10" t="s">
        <v>1</v>
      </c>
      <c r="F58" s="11" t="s">
        <v>55</v>
      </c>
      <c r="G58" s="28" t="s">
        <v>55</v>
      </c>
    </row>
    <row r="59" spans="1:7" ht="12.95" customHeight="1">
      <c r="A59" s="1"/>
      <c r="B59" s="27" t="s">
        <v>53</v>
      </c>
      <c r="C59" s="10" t="s">
        <v>1</v>
      </c>
      <c r="D59" s="10" t="s">
        <v>1</v>
      </c>
      <c r="E59" s="10" t="s">
        <v>1</v>
      </c>
      <c r="F59" s="11" t="s">
        <v>55</v>
      </c>
      <c r="G59" s="28" t="s">
        <v>55</v>
      </c>
    </row>
    <row r="60" spans="1:7" ht="12.95" customHeight="1">
      <c r="A60" s="1"/>
      <c r="B60" s="27" t="s">
        <v>56</v>
      </c>
      <c r="C60" s="12" t="s">
        <v>1</v>
      </c>
      <c r="D60" s="10" t="s">
        <v>1</v>
      </c>
      <c r="E60" s="12" t="s">
        <v>1</v>
      </c>
      <c r="F60" s="9">
        <f>+F57</f>
        <v>37.75</v>
      </c>
      <c r="G60" s="26">
        <f>+G57</f>
        <v>0.999</v>
      </c>
    </row>
    <row r="61" spans="1:7" ht="12.95" customHeight="1">
      <c r="A61" s="1"/>
      <c r="B61" s="27" t="s">
        <v>57</v>
      </c>
      <c r="C61" s="5" t="s">
        <v>1</v>
      </c>
      <c r="D61" s="10" t="s">
        <v>1</v>
      </c>
      <c r="E61" s="5" t="s">
        <v>1</v>
      </c>
      <c r="F61" s="13">
        <f>+F62-F60</f>
        <v>3.0000000000001137E-2</v>
      </c>
      <c r="G61" s="26">
        <f>+G62-G60</f>
        <v>1.0000000000000009E-3</v>
      </c>
    </row>
    <row r="62" spans="1:7" ht="12.95" customHeight="1" thickBot="1">
      <c r="A62" s="1"/>
      <c r="B62" s="29" t="s">
        <v>58</v>
      </c>
      <c r="C62" s="30" t="s">
        <v>1</v>
      </c>
      <c r="D62" s="30" t="s">
        <v>1</v>
      </c>
      <c r="E62" s="30" t="s">
        <v>1</v>
      </c>
      <c r="F62" s="31">
        <v>37.78</v>
      </c>
      <c r="G62" s="32">
        <v>1</v>
      </c>
    </row>
    <row r="63" spans="1:7">
      <c r="A63" s="1"/>
      <c r="B63" s="4" t="s">
        <v>1</v>
      </c>
      <c r="C63" s="1"/>
      <c r="D63" s="1"/>
      <c r="E63" s="1"/>
      <c r="F63" s="1"/>
      <c r="G63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8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40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107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112</v>
      </c>
      <c r="C7" s="5" t="s">
        <v>10</v>
      </c>
      <c r="D7" s="5" t="s">
        <v>11</v>
      </c>
      <c r="E7" s="7">
        <v>74790</v>
      </c>
      <c r="F7" s="8">
        <v>1385.15</v>
      </c>
      <c r="G7" s="25">
        <f t="shared" ref="G7:G38" si="0">+ROUND(F7/$F$80,4)</f>
        <v>6.2E-2</v>
      </c>
    </row>
    <row r="8" spans="1:7" ht="12.95" customHeight="1">
      <c r="A8" s="6"/>
      <c r="B8" s="24" t="s">
        <v>109</v>
      </c>
      <c r="C8" s="5" t="s">
        <v>16</v>
      </c>
      <c r="D8" s="5" t="s">
        <v>17</v>
      </c>
      <c r="E8" s="7">
        <v>130671</v>
      </c>
      <c r="F8" s="8">
        <v>1205.57</v>
      </c>
      <c r="G8" s="25">
        <f t="shared" si="0"/>
        <v>5.3999999999999999E-2</v>
      </c>
    </row>
    <row r="9" spans="1:7" ht="12.95" customHeight="1">
      <c r="A9" s="6"/>
      <c r="B9" s="24" t="s">
        <v>108</v>
      </c>
      <c r="C9" s="5" t="s">
        <v>14</v>
      </c>
      <c r="D9" s="5" t="s">
        <v>15</v>
      </c>
      <c r="E9" s="7">
        <v>60740</v>
      </c>
      <c r="F9" s="8">
        <v>1019.13</v>
      </c>
      <c r="G9" s="25">
        <f t="shared" si="0"/>
        <v>4.5600000000000002E-2</v>
      </c>
    </row>
    <row r="10" spans="1:7" ht="12.95" customHeight="1">
      <c r="A10" s="6"/>
      <c r="B10" s="24" t="s">
        <v>111</v>
      </c>
      <c r="C10" s="5" t="s">
        <v>18</v>
      </c>
      <c r="D10" s="5" t="s">
        <v>19</v>
      </c>
      <c r="E10" s="7">
        <v>66865</v>
      </c>
      <c r="F10" s="8">
        <v>813.65</v>
      </c>
      <c r="G10" s="25">
        <f t="shared" si="0"/>
        <v>3.6400000000000002E-2</v>
      </c>
    </row>
    <row r="11" spans="1:7" ht="12.95" customHeight="1">
      <c r="A11" s="6"/>
      <c r="B11" s="24" t="s">
        <v>114</v>
      </c>
      <c r="C11" s="5" t="s">
        <v>20</v>
      </c>
      <c r="D11" s="5" t="s">
        <v>11</v>
      </c>
      <c r="E11" s="7">
        <v>252769</v>
      </c>
      <c r="F11" s="8">
        <v>778.02</v>
      </c>
      <c r="G11" s="25">
        <f t="shared" si="0"/>
        <v>3.4799999999999998E-2</v>
      </c>
    </row>
    <row r="12" spans="1:7" ht="12.95" customHeight="1">
      <c r="A12" s="6"/>
      <c r="B12" s="24" t="s">
        <v>125</v>
      </c>
      <c r="C12" s="5" t="s">
        <v>29</v>
      </c>
      <c r="D12" s="5" t="s">
        <v>30</v>
      </c>
      <c r="E12" s="7">
        <v>7735</v>
      </c>
      <c r="F12" s="8">
        <v>665.39</v>
      </c>
      <c r="G12" s="25">
        <f t="shared" si="0"/>
        <v>2.98E-2</v>
      </c>
    </row>
    <row r="13" spans="1:7" ht="12.95" customHeight="1">
      <c r="A13" s="6"/>
      <c r="B13" s="24" t="s">
        <v>134</v>
      </c>
      <c r="C13" s="5" t="s">
        <v>61</v>
      </c>
      <c r="D13" s="5" t="s">
        <v>38</v>
      </c>
      <c r="E13" s="7">
        <v>83512</v>
      </c>
      <c r="F13" s="8">
        <v>481.99</v>
      </c>
      <c r="G13" s="25">
        <f t="shared" si="0"/>
        <v>2.1600000000000001E-2</v>
      </c>
    </row>
    <row r="14" spans="1:7" ht="12.95" customHeight="1">
      <c r="A14" s="6"/>
      <c r="B14" s="24" t="s">
        <v>387</v>
      </c>
      <c r="C14" s="5" t="s">
        <v>402</v>
      </c>
      <c r="D14" s="5" t="s">
        <v>38</v>
      </c>
      <c r="E14" s="7">
        <v>42913</v>
      </c>
      <c r="F14" s="8">
        <v>465.84</v>
      </c>
      <c r="G14" s="25">
        <f t="shared" si="0"/>
        <v>2.0899999999999998E-2</v>
      </c>
    </row>
    <row r="15" spans="1:7" ht="12.95" customHeight="1">
      <c r="A15" s="6"/>
      <c r="B15" s="24" t="s">
        <v>115</v>
      </c>
      <c r="C15" s="5" t="s">
        <v>44</v>
      </c>
      <c r="D15" s="5" t="s">
        <v>38</v>
      </c>
      <c r="E15" s="7">
        <v>174343</v>
      </c>
      <c r="F15" s="8">
        <v>445.71</v>
      </c>
      <c r="G15" s="25">
        <f t="shared" si="0"/>
        <v>0.02</v>
      </c>
    </row>
    <row r="16" spans="1:7" ht="12.95" customHeight="1">
      <c r="A16" s="6"/>
      <c r="B16" s="24" t="s">
        <v>133</v>
      </c>
      <c r="C16" s="5" t="s">
        <v>68</v>
      </c>
      <c r="D16" s="5" t="s">
        <v>11</v>
      </c>
      <c r="E16" s="7">
        <v>26628</v>
      </c>
      <c r="F16" s="8">
        <v>442.44</v>
      </c>
      <c r="G16" s="25">
        <f t="shared" si="0"/>
        <v>1.9800000000000002E-2</v>
      </c>
    </row>
    <row r="17" spans="1:7" ht="12.95" customHeight="1">
      <c r="A17" s="6"/>
      <c r="B17" s="24" t="s">
        <v>297</v>
      </c>
      <c r="C17" s="5" t="s">
        <v>298</v>
      </c>
      <c r="D17" s="5" t="s">
        <v>13</v>
      </c>
      <c r="E17" s="7">
        <v>68956</v>
      </c>
      <c r="F17" s="8">
        <v>397.32</v>
      </c>
      <c r="G17" s="25">
        <f t="shared" si="0"/>
        <v>1.78E-2</v>
      </c>
    </row>
    <row r="18" spans="1:7" ht="12.95" customHeight="1">
      <c r="A18" s="6"/>
      <c r="B18" s="24" t="s">
        <v>117</v>
      </c>
      <c r="C18" s="5" t="s">
        <v>31</v>
      </c>
      <c r="D18" s="5" t="s">
        <v>13</v>
      </c>
      <c r="E18" s="7">
        <v>14734</v>
      </c>
      <c r="F18" s="8">
        <v>388.13</v>
      </c>
      <c r="G18" s="25">
        <f t="shared" si="0"/>
        <v>1.7399999999999999E-2</v>
      </c>
    </row>
    <row r="19" spans="1:7" ht="12.95" customHeight="1">
      <c r="A19" s="6"/>
      <c r="B19" s="24" t="s">
        <v>153</v>
      </c>
      <c r="C19" s="5" t="s">
        <v>102</v>
      </c>
      <c r="D19" s="5" t="s">
        <v>71</v>
      </c>
      <c r="E19" s="7">
        <v>79598</v>
      </c>
      <c r="F19" s="8">
        <v>373.08</v>
      </c>
      <c r="G19" s="25">
        <f t="shared" si="0"/>
        <v>1.67E-2</v>
      </c>
    </row>
    <row r="20" spans="1:7" ht="12.95" customHeight="1">
      <c r="A20" s="6"/>
      <c r="B20" s="24" t="s">
        <v>255</v>
      </c>
      <c r="C20" s="5" t="s">
        <v>256</v>
      </c>
      <c r="D20" s="5" t="s">
        <v>30</v>
      </c>
      <c r="E20" s="7">
        <v>314782</v>
      </c>
      <c r="F20" s="8">
        <v>371.29</v>
      </c>
      <c r="G20" s="25">
        <f t="shared" si="0"/>
        <v>1.66E-2</v>
      </c>
    </row>
    <row r="21" spans="1:7" ht="12.95" customHeight="1">
      <c r="A21" s="6"/>
      <c r="B21" s="24" t="s">
        <v>116</v>
      </c>
      <c r="C21" s="5" t="s">
        <v>24</v>
      </c>
      <c r="D21" s="5" t="s">
        <v>11</v>
      </c>
      <c r="E21" s="7">
        <v>69013</v>
      </c>
      <c r="F21" s="8">
        <v>369.91</v>
      </c>
      <c r="G21" s="25">
        <f t="shared" si="0"/>
        <v>1.66E-2</v>
      </c>
    </row>
    <row r="22" spans="1:7" ht="12.95" customHeight="1">
      <c r="A22" s="6"/>
      <c r="B22" s="24" t="s">
        <v>147</v>
      </c>
      <c r="C22" s="5" t="s">
        <v>86</v>
      </c>
      <c r="D22" s="5" t="s">
        <v>38</v>
      </c>
      <c r="E22" s="7">
        <v>28500</v>
      </c>
      <c r="F22" s="8">
        <v>363.02</v>
      </c>
      <c r="G22" s="25">
        <f t="shared" si="0"/>
        <v>1.6299999999999999E-2</v>
      </c>
    </row>
    <row r="23" spans="1:7" ht="12.95" customHeight="1">
      <c r="A23" s="6"/>
      <c r="B23" s="24" t="s">
        <v>165</v>
      </c>
      <c r="C23" s="5" t="s">
        <v>88</v>
      </c>
      <c r="D23" s="5" t="s">
        <v>71</v>
      </c>
      <c r="E23" s="7">
        <v>140359</v>
      </c>
      <c r="F23" s="8">
        <v>352.3</v>
      </c>
      <c r="G23" s="25">
        <f t="shared" si="0"/>
        <v>1.5800000000000002E-2</v>
      </c>
    </row>
    <row r="24" spans="1:7" ht="12.95" customHeight="1">
      <c r="A24" s="6"/>
      <c r="B24" s="24" t="s">
        <v>243</v>
      </c>
      <c r="C24" s="5" t="s">
        <v>244</v>
      </c>
      <c r="D24" s="5" t="s">
        <v>105</v>
      </c>
      <c r="E24" s="7">
        <v>118052</v>
      </c>
      <c r="F24" s="8">
        <v>349.2</v>
      </c>
      <c r="G24" s="25">
        <f t="shared" si="0"/>
        <v>1.5599999999999999E-2</v>
      </c>
    </row>
    <row r="25" spans="1:7" ht="12.95" customHeight="1">
      <c r="A25" s="6"/>
      <c r="B25" s="24" t="s">
        <v>191</v>
      </c>
      <c r="C25" s="5" t="s">
        <v>192</v>
      </c>
      <c r="D25" s="5" t="s">
        <v>38</v>
      </c>
      <c r="E25" s="7">
        <v>4543</v>
      </c>
      <c r="F25" s="8">
        <v>347.54</v>
      </c>
      <c r="G25" s="25">
        <f t="shared" si="0"/>
        <v>1.5599999999999999E-2</v>
      </c>
    </row>
    <row r="26" spans="1:7" ht="12.95" customHeight="1">
      <c r="A26" s="6"/>
      <c r="B26" s="24" t="s">
        <v>160</v>
      </c>
      <c r="C26" s="5" t="s">
        <v>100</v>
      </c>
      <c r="D26" s="5" t="s">
        <v>101</v>
      </c>
      <c r="E26" s="7">
        <v>49695</v>
      </c>
      <c r="F26" s="8">
        <v>345.45</v>
      </c>
      <c r="G26" s="25">
        <f t="shared" si="0"/>
        <v>1.55E-2</v>
      </c>
    </row>
    <row r="27" spans="1:7" ht="12.95" customHeight="1">
      <c r="A27" s="6"/>
      <c r="B27" s="24" t="s">
        <v>236</v>
      </c>
      <c r="C27" s="5" t="s">
        <v>237</v>
      </c>
      <c r="D27" s="5" t="s">
        <v>19</v>
      </c>
      <c r="E27" s="7">
        <v>90000</v>
      </c>
      <c r="F27" s="8">
        <v>341.19</v>
      </c>
      <c r="G27" s="25">
        <f t="shared" si="0"/>
        <v>1.5299999999999999E-2</v>
      </c>
    </row>
    <row r="28" spans="1:7" ht="12.95" customHeight="1">
      <c r="A28" s="6"/>
      <c r="B28" s="24" t="s">
        <v>355</v>
      </c>
      <c r="C28" s="5" t="s">
        <v>356</v>
      </c>
      <c r="D28" s="5" t="s">
        <v>11</v>
      </c>
      <c r="E28" s="7">
        <v>518418</v>
      </c>
      <c r="F28" s="8">
        <v>324.79000000000002</v>
      </c>
      <c r="G28" s="25">
        <f t="shared" si="0"/>
        <v>1.4500000000000001E-2</v>
      </c>
    </row>
    <row r="29" spans="1:7" ht="12.95" customHeight="1">
      <c r="A29" s="6"/>
      <c r="B29" s="24" t="s">
        <v>143</v>
      </c>
      <c r="C29" s="5" t="s">
        <v>76</v>
      </c>
      <c r="D29" s="5" t="s">
        <v>67</v>
      </c>
      <c r="E29" s="7">
        <v>7629</v>
      </c>
      <c r="F29" s="8">
        <v>321.26</v>
      </c>
      <c r="G29" s="25">
        <f t="shared" si="0"/>
        <v>1.44E-2</v>
      </c>
    </row>
    <row r="30" spans="1:7" ht="12.95" customHeight="1">
      <c r="A30" s="6"/>
      <c r="B30" s="24" t="s">
        <v>145</v>
      </c>
      <c r="C30" s="5" t="s">
        <v>85</v>
      </c>
      <c r="D30" s="5" t="s">
        <v>30</v>
      </c>
      <c r="E30" s="7">
        <v>9653</v>
      </c>
      <c r="F30" s="8">
        <v>319.68</v>
      </c>
      <c r="G30" s="25">
        <f t="shared" si="0"/>
        <v>1.43E-2</v>
      </c>
    </row>
    <row r="31" spans="1:7" ht="12.95" customHeight="1">
      <c r="A31" s="6"/>
      <c r="B31" s="24" t="s">
        <v>148</v>
      </c>
      <c r="C31" s="5" t="s">
        <v>40</v>
      </c>
      <c r="D31" s="5" t="s">
        <v>41</v>
      </c>
      <c r="E31" s="7">
        <v>175389</v>
      </c>
      <c r="F31" s="8">
        <v>316.66000000000003</v>
      </c>
      <c r="G31" s="25">
        <f t="shared" si="0"/>
        <v>1.4200000000000001E-2</v>
      </c>
    </row>
    <row r="32" spans="1:7" ht="12.95" customHeight="1">
      <c r="A32" s="6"/>
      <c r="B32" s="24" t="s">
        <v>359</v>
      </c>
      <c r="C32" s="5" t="s">
        <v>360</v>
      </c>
      <c r="D32" s="5" t="s">
        <v>163</v>
      </c>
      <c r="E32" s="7">
        <v>135268</v>
      </c>
      <c r="F32" s="8">
        <v>310.3</v>
      </c>
      <c r="G32" s="25">
        <f t="shared" si="0"/>
        <v>1.3899999999999999E-2</v>
      </c>
    </row>
    <row r="33" spans="1:7" ht="12.95" customHeight="1">
      <c r="A33" s="6"/>
      <c r="B33" s="24" t="s">
        <v>240</v>
      </c>
      <c r="C33" s="5" t="s">
        <v>241</v>
      </c>
      <c r="D33" s="5" t="s">
        <v>64</v>
      </c>
      <c r="E33" s="7">
        <v>121497</v>
      </c>
      <c r="F33" s="8">
        <v>304.58999999999997</v>
      </c>
      <c r="G33" s="25">
        <f t="shared" si="0"/>
        <v>1.3599999999999999E-2</v>
      </c>
    </row>
    <row r="34" spans="1:7" ht="12.95" customHeight="1">
      <c r="A34" s="6"/>
      <c r="B34" s="24" t="s">
        <v>248</v>
      </c>
      <c r="C34" s="5" t="s">
        <v>249</v>
      </c>
      <c r="D34" s="5" t="s">
        <v>15</v>
      </c>
      <c r="E34" s="7">
        <v>68346</v>
      </c>
      <c r="F34" s="8">
        <v>300.48</v>
      </c>
      <c r="G34" s="25">
        <f t="shared" si="0"/>
        <v>1.35E-2</v>
      </c>
    </row>
    <row r="35" spans="1:7" ht="12.95" customHeight="1">
      <c r="A35" s="6"/>
      <c r="B35" s="24" t="s">
        <v>388</v>
      </c>
      <c r="C35" s="5" t="s">
        <v>403</v>
      </c>
      <c r="D35" s="5" t="s">
        <v>242</v>
      </c>
      <c r="E35" s="7">
        <v>62500</v>
      </c>
      <c r="F35" s="8">
        <v>293.41000000000003</v>
      </c>
      <c r="G35" s="25">
        <f t="shared" si="0"/>
        <v>1.3100000000000001E-2</v>
      </c>
    </row>
    <row r="36" spans="1:7" ht="12.95" customHeight="1">
      <c r="A36" s="6"/>
      <c r="B36" s="24" t="s">
        <v>21</v>
      </c>
      <c r="C36" s="5" t="s">
        <v>22</v>
      </c>
      <c r="D36" s="5" t="s">
        <v>11</v>
      </c>
      <c r="E36" s="7">
        <v>88500</v>
      </c>
      <c r="F36" s="8">
        <v>283.60000000000002</v>
      </c>
      <c r="G36" s="25">
        <f t="shared" si="0"/>
        <v>1.2699999999999999E-2</v>
      </c>
    </row>
    <row r="37" spans="1:7" ht="12.95" customHeight="1">
      <c r="A37" s="6"/>
      <c r="B37" s="24" t="s">
        <v>154</v>
      </c>
      <c r="C37" s="5" t="s">
        <v>196</v>
      </c>
      <c r="D37" s="5" t="s">
        <v>67</v>
      </c>
      <c r="E37" s="7">
        <v>23696</v>
      </c>
      <c r="F37" s="8">
        <v>277.29000000000002</v>
      </c>
      <c r="G37" s="25">
        <f t="shared" si="0"/>
        <v>1.24E-2</v>
      </c>
    </row>
    <row r="38" spans="1:7" ht="12.95" customHeight="1">
      <c r="A38" s="6"/>
      <c r="B38" s="24" t="s">
        <v>324</v>
      </c>
      <c r="C38" s="5" t="s">
        <v>325</v>
      </c>
      <c r="D38" s="5" t="s">
        <v>326</v>
      </c>
      <c r="E38" s="7">
        <v>79142</v>
      </c>
      <c r="F38" s="8">
        <v>270.86</v>
      </c>
      <c r="G38" s="25">
        <f t="shared" si="0"/>
        <v>1.21E-2</v>
      </c>
    </row>
    <row r="39" spans="1:7" ht="12.95" customHeight="1">
      <c r="A39" s="6"/>
      <c r="B39" s="24" t="s">
        <v>266</v>
      </c>
      <c r="C39" s="5" t="s">
        <v>267</v>
      </c>
      <c r="D39" s="5" t="s">
        <v>38</v>
      </c>
      <c r="E39" s="7">
        <v>75915</v>
      </c>
      <c r="F39" s="8">
        <v>263.27</v>
      </c>
      <c r="G39" s="25">
        <f t="shared" ref="G39:G70" si="1">+ROUND(F39/$F$80,4)</f>
        <v>1.18E-2</v>
      </c>
    </row>
    <row r="40" spans="1:7" ht="12.95" customHeight="1">
      <c r="A40" s="6"/>
      <c r="B40" s="24" t="s">
        <v>167</v>
      </c>
      <c r="C40" s="5" t="s">
        <v>378</v>
      </c>
      <c r="D40" s="5" t="s">
        <v>71</v>
      </c>
      <c r="E40" s="7">
        <v>80442</v>
      </c>
      <c r="F40" s="8">
        <v>262.8</v>
      </c>
      <c r="G40" s="25">
        <f t="shared" si="1"/>
        <v>1.18E-2</v>
      </c>
    </row>
    <row r="41" spans="1:7" ht="12.95" customHeight="1">
      <c r="A41" s="6"/>
      <c r="B41" s="24" t="s">
        <v>234</v>
      </c>
      <c r="C41" s="5" t="s">
        <v>235</v>
      </c>
      <c r="D41" s="5" t="s">
        <v>13</v>
      </c>
      <c r="E41" s="7">
        <v>27000</v>
      </c>
      <c r="F41" s="8">
        <v>254.58</v>
      </c>
      <c r="G41" s="25">
        <f t="shared" si="1"/>
        <v>1.14E-2</v>
      </c>
    </row>
    <row r="42" spans="1:7" ht="12.95" customHeight="1">
      <c r="A42" s="6"/>
      <c r="B42" s="24" t="s">
        <v>412</v>
      </c>
      <c r="C42" s="5" t="s">
        <v>410</v>
      </c>
      <c r="D42" s="5" t="s">
        <v>13</v>
      </c>
      <c r="E42" s="7">
        <v>6500</v>
      </c>
      <c r="F42" s="8">
        <v>240.5</v>
      </c>
      <c r="G42" s="25">
        <f t="shared" si="1"/>
        <v>1.0800000000000001E-2</v>
      </c>
    </row>
    <row r="43" spans="1:7" ht="12.95" customHeight="1">
      <c r="A43" s="6"/>
      <c r="B43" s="24" t="s">
        <v>129</v>
      </c>
      <c r="C43" s="5" t="s">
        <v>32</v>
      </c>
      <c r="D43" s="5" t="s">
        <v>30</v>
      </c>
      <c r="E43" s="7">
        <v>57450</v>
      </c>
      <c r="F43" s="8">
        <v>232.47</v>
      </c>
      <c r="G43" s="25">
        <f t="shared" si="1"/>
        <v>1.04E-2</v>
      </c>
    </row>
    <row r="44" spans="1:7" ht="12.95" customHeight="1">
      <c r="A44" s="6"/>
      <c r="B44" s="24" t="s">
        <v>137</v>
      </c>
      <c r="C44" s="5" t="s">
        <v>184</v>
      </c>
      <c r="D44" s="5" t="s">
        <v>15</v>
      </c>
      <c r="E44" s="7">
        <v>13284</v>
      </c>
      <c r="F44" s="8">
        <v>229.73</v>
      </c>
      <c r="G44" s="25">
        <f t="shared" si="1"/>
        <v>1.03E-2</v>
      </c>
    </row>
    <row r="45" spans="1:7" ht="12.95" customHeight="1">
      <c r="A45" s="6"/>
      <c r="B45" s="24" t="s">
        <v>197</v>
      </c>
      <c r="C45" s="5" t="s">
        <v>198</v>
      </c>
      <c r="D45" s="5" t="s">
        <v>37</v>
      </c>
      <c r="E45" s="7">
        <v>30540</v>
      </c>
      <c r="F45" s="8">
        <v>221.96</v>
      </c>
      <c r="G45" s="25">
        <f t="shared" si="1"/>
        <v>9.9000000000000008E-3</v>
      </c>
    </row>
    <row r="46" spans="1:7" ht="12.95" customHeight="1">
      <c r="A46" s="6"/>
      <c r="B46" s="24" t="s">
        <v>110</v>
      </c>
      <c r="C46" s="5" t="s">
        <v>12</v>
      </c>
      <c r="D46" s="5" t="s">
        <v>13</v>
      </c>
      <c r="E46" s="7">
        <v>21874</v>
      </c>
      <c r="F46" s="8">
        <v>213.26</v>
      </c>
      <c r="G46" s="25">
        <f t="shared" si="1"/>
        <v>9.4999999999999998E-3</v>
      </c>
    </row>
    <row r="47" spans="1:7" ht="12.95" customHeight="1">
      <c r="A47" s="6"/>
      <c r="B47" s="24" t="s">
        <v>135</v>
      </c>
      <c r="C47" s="5" t="s">
        <v>63</v>
      </c>
      <c r="D47" s="5" t="s">
        <v>64</v>
      </c>
      <c r="E47" s="7">
        <v>57684</v>
      </c>
      <c r="F47" s="8">
        <v>210.2</v>
      </c>
      <c r="G47" s="25">
        <f t="shared" si="1"/>
        <v>9.4000000000000004E-3</v>
      </c>
    </row>
    <row r="48" spans="1:7" ht="12.95" customHeight="1">
      <c r="A48" s="6"/>
      <c r="B48" s="24" t="s">
        <v>264</v>
      </c>
      <c r="C48" s="5" t="s">
        <v>265</v>
      </c>
      <c r="D48" s="5" t="s">
        <v>96</v>
      </c>
      <c r="E48" s="7">
        <v>150596</v>
      </c>
      <c r="F48" s="8">
        <v>209.55</v>
      </c>
      <c r="G48" s="25">
        <f t="shared" si="1"/>
        <v>9.4000000000000004E-3</v>
      </c>
    </row>
    <row r="49" spans="1:7" ht="12.95" customHeight="1">
      <c r="A49" s="6"/>
      <c r="B49" s="24" t="s">
        <v>140</v>
      </c>
      <c r="C49" s="5" t="s">
        <v>66</v>
      </c>
      <c r="D49" s="5" t="s">
        <v>67</v>
      </c>
      <c r="E49" s="7">
        <v>1203</v>
      </c>
      <c r="F49" s="8">
        <v>207.18</v>
      </c>
      <c r="G49" s="25">
        <f t="shared" si="1"/>
        <v>9.2999999999999992E-3</v>
      </c>
    </row>
    <row r="50" spans="1:7" ht="12.95" customHeight="1">
      <c r="A50" s="6"/>
      <c r="B50" s="24" t="s">
        <v>373</v>
      </c>
      <c r="C50" s="5" t="s">
        <v>379</v>
      </c>
      <c r="D50" s="5" t="s">
        <v>23</v>
      </c>
      <c r="E50" s="7">
        <v>5000</v>
      </c>
      <c r="F50" s="8">
        <v>205.35</v>
      </c>
      <c r="G50" s="25">
        <f t="shared" si="1"/>
        <v>9.1999999999999998E-3</v>
      </c>
    </row>
    <row r="51" spans="1:7" ht="12.95" customHeight="1">
      <c r="A51" s="6"/>
      <c r="B51" s="24" t="s">
        <v>372</v>
      </c>
      <c r="C51" s="5" t="s">
        <v>377</v>
      </c>
      <c r="D51" s="5" t="s">
        <v>13</v>
      </c>
      <c r="E51" s="7">
        <v>56000</v>
      </c>
      <c r="F51" s="8">
        <v>204.46</v>
      </c>
      <c r="G51" s="25">
        <f t="shared" si="1"/>
        <v>9.1999999999999998E-3</v>
      </c>
    </row>
    <row r="52" spans="1:7" ht="12.95" customHeight="1">
      <c r="A52" s="6"/>
      <c r="B52" s="24" t="s">
        <v>136</v>
      </c>
      <c r="C52" s="5" t="s">
        <v>62</v>
      </c>
      <c r="D52" s="5" t="s">
        <v>51</v>
      </c>
      <c r="E52" s="7">
        <v>29397</v>
      </c>
      <c r="F52" s="8">
        <v>204.04</v>
      </c>
      <c r="G52" s="25">
        <f t="shared" si="1"/>
        <v>9.1000000000000004E-3</v>
      </c>
    </row>
    <row r="53" spans="1:7" ht="12.95" customHeight="1">
      <c r="A53" s="6"/>
      <c r="B53" s="24" t="s">
        <v>230</v>
      </c>
      <c r="C53" s="5" t="s">
        <v>231</v>
      </c>
      <c r="D53" s="5" t="s">
        <v>11</v>
      </c>
      <c r="E53" s="7">
        <v>619385</v>
      </c>
      <c r="F53" s="8">
        <v>203.47</v>
      </c>
      <c r="G53" s="25">
        <f t="shared" si="1"/>
        <v>9.1000000000000004E-3</v>
      </c>
    </row>
    <row r="54" spans="1:7" ht="12.95" customHeight="1">
      <c r="A54" s="6"/>
      <c r="B54" s="24" t="s">
        <v>289</v>
      </c>
      <c r="C54" s="5" t="s">
        <v>290</v>
      </c>
      <c r="D54" s="5" t="s">
        <v>19</v>
      </c>
      <c r="E54" s="7">
        <v>103000</v>
      </c>
      <c r="F54" s="8">
        <v>193.18</v>
      </c>
      <c r="G54" s="25">
        <f t="shared" si="1"/>
        <v>8.6999999999999994E-3</v>
      </c>
    </row>
    <row r="55" spans="1:7" ht="12.95" customHeight="1">
      <c r="A55" s="6"/>
      <c r="B55" s="24" t="s">
        <v>120</v>
      </c>
      <c r="C55" s="5" t="s">
        <v>221</v>
      </c>
      <c r="D55" s="5" t="s">
        <v>34</v>
      </c>
      <c r="E55" s="7">
        <v>102164</v>
      </c>
      <c r="F55" s="8">
        <v>190.23</v>
      </c>
      <c r="G55" s="25">
        <f t="shared" si="1"/>
        <v>8.5000000000000006E-3</v>
      </c>
    </row>
    <row r="56" spans="1:7" ht="12.95" customHeight="1">
      <c r="A56" s="6"/>
      <c r="B56" s="24" t="s">
        <v>385</v>
      </c>
      <c r="C56" s="5" t="s">
        <v>400</v>
      </c>
      <c r="D56" s="5" t="s">
        <v>37</v>
      </c>
      <c r="E56" s="7">
        <v>22500</v>
      </c>
      <c r="F56" s="8">
        <v>189.74</v>
      </c>
      <c r="G56" s="25">
        <f t="shared" si="1"/>
        <v>8.5000000000000006E-3</v>
      </c>
    </row>
    <row r="57" spans="1:7" ht="12.95" customHeight="1">
      <c r="A57" s="6"/>
      <c r="B57" s="24" t="s">
        <v>169</v>
      </c>
      <c r="C57" s="5" t="s">
        <v>170</v>
      </c>
      <c r="D57" s="5" t="s">
        <v>96</v>
      </c>
      <c r="E57" s="7">
        <v>163083</v>
      </c>
      <c r="F57" s="8">
        <v>189.58</v>
      </c>
      <c r="G57" s="25">
        <f t="shared" si="1"/>
        <v>8.5000000000000006E-3</v>
      </c>
    </row>
    <row r="58" spans="1:7" ht="12.95" customHeight="1">
      <c r="A58" s="6"/>
      <c r="B58" s="24" t="s">
        <v>161</v>
      </c>
      <c r="C58" s="5" t="s">
        <v>104</v>
      </c>
      <c r="D58" s="5" t="s">
        <v>96</v>
      </c>
      <c r="E58" s="7">
        <v>200000</v>
      </c>
      <c r="F58" s="8">
        <v>189.4</v>
      </c>
      <c r="G58" s="25">
        <f t="shared" si="1"/>
        <v>8.5000000000000006E-3</v>
      </c>
    </row>
    <row r="59" spans="1:7" ht="12.95" customHeight="1">
      <c r="A59" s="6"/>
      <c r="B59" s="24" t="s">
        <v>384</v>
      </c>
      <c r="C59" s="5" t="s">
        <v>399</v>
      </c>
      <c r="D59" s="5" t="s">
        <v>36</v>
      </c>
      <c r="E59" s="7">
        <v>110500</v>
      </c>
      <c r="F59" s="8">
        <v>186.91</v>
      </c>
      <c r="G59" s="25">
        <f t="shared" si="1"/>
        <v>8.3999999999999995E-3</v>
      </c>
    </row>
    <row r="60" spans="1:7" ht="12.95" customHeight="1">
      <c r="A60" s="6"/>
      <c r="B60" s="24" t="s">
        <v>386</v>
      </c>
      <c r="C60" s="5" t="s">
        <v>401</v>
      </c>
      <c r="D60" s="5" t="s">
        <v>36</v>
      </c>
      <c r="E60" s="7">
        <v>332666</v>
      </c>
      <c r="F60" s="8">
        <v>186.46</v>
      </c>
      <c r="G60" s="25">
        <f t="shared" si="1"/>
        <v>8.3000000000000001E-3</v>
      </c>
    </row>
    <row r="61" spans="1:7" ht="12.95" customHeight="1">
      <c r="A61" s="6"/>
      <c r="B61" s="24" t="s">
        <v>381</v>
      </c>
      <c r="C61" s="5" t="s">
        <v>396</v>
      </c>
      <c r="D61" s="5" t="s">
        <v>163</v>
      </c>
      <c r="E61" s="7">
        <v>55000</v>
      </c>
      <c r="F61" s="8">
        <v>181.53</v>
      </c>
      <c r="G61" s="25">
        <f t="shared" si="1"/>
        <v>8.0999999999999996E-3</v>
      </c>
    </row>
    <row r="62" spans="1:7" ht="12.95" customHeight="1">
      <c r="A62" s="6"/>
      <c r="B62" s="24" t="s">
        <v>257</v>
      </c>
      <c r="C62" s="5" t="s">
        <v>258</v>
      </c>
      <c r="D62" s="5" t="s">
        <v>11</v>
      </c>
      <c r="E62" s="7">
        <v>158542</v>
      </c>
      <c r="F62" s="8">
        <v>180.74</v>
      </c>
      <c r="G62" s="25">
        <f t="shared" si="1"/>
        <v>8.0999999999999996E-3</v>
      </c>
    </row>
    <row r="63" spans="1:7" ht="12.95" customHeight="1">
      <c r="A63" s="6"/>
      <c r="B63" s="24" t="s">
        <v>331</v>
      </c>
      <c r="C63" s="5" t="s">
        <v>332</v>
      </c>
      <c r="D63" s="5" t="s">
        <v>34</v>
      </c>
      <c r="E63" s="7">
        <v>14120</v>
      </c>
      <c r="F63" s="8">
        <v>156.31</v>
      </c>
      <c r="G63" s="25">
        <f t="shared" si="1"/>
        <v>7.0000000000000001E-3</v>
      </c>
    </row>
    <row r="64" spans="1:7" ht="12.95" customHeight="1">
      <c r="A64" s="6"/>
      <c r="B64" s="24" t="s">
        <v>122</v>
      </c>
      <c r="C64" s="5" t="s">
        <v>39</v>
      </c>
      <c r="D64" s="5" t="s">
        <v>23</v>
      </c>
      <c r="E64" s="7">
        <v>11463</v>
      </c>
      <c r="F64" s="8">
        <v>149.88</v>
      </c>
      <c r="G64" s="25">
        <f t="shared" si="1"/>
        <v>6.7000000000000002E-3</v>
      </c>
    </row>
    <row r="65" spans="1:7" ht="12.95" customHeight="1">
      <c r="A65" s="6"/>
      <c r="B65" s="24" t="s">
        <v>287</v>
      </c>
      <c r="C65" s="5" t="s">
        <v>288</v>
      </c>
      <c r="D65" s="5" t="s">
        <v>28</v>
      </c>
      <c r="E65" s="7">
        <v>116162</v>
      </c>
      <c r="F65" s="8">
        <v>148.46</v>
      </c>
      <c r="G65" s="25">
        <f t="shared" si="1"/>
        <v>6.6E-3</v>
      </c>
    </row>
    <row r="66" spans="1:7" ht="12.95" customHeight="1">
      <c r="A66" s="6"/>
      <c r="B66" s="24" t="s">
        <v>313</v>
      </c>
      <c r="C66" s="5" t="s">
        <v>314</v>
      </c>
      <c r="D66" s="5" t="s">
        <v>242</v>
      </c>
      <c r="E66" s="7">
        <v>40140</v>
      </c>
      <c r="F66" s="8">
        <v>143.62</v>
      </c>
      <c r="G66" s="25">
        <f t="shared" si="1"/>
        <v>6.4000000000000003E-3</v>
      </c>
    </row>
    <row r="67" spans="1:7" ht="12.95" customHeight="1">
      <c r="A67" s="6"/>
      <c r="B67" s="24" t="s">
        <v>128</v>
      </c>
      <c r="C67" s="5" t="s">
        <v>33</v>
      </c>
      <c r="D67" s="5" t="s">
        <v>34</v>
      </c>
      <c r="E67" s="7">
        <v>11210</v>
      </c>
      <c r="F67" s="8">
        <v>134.03</v>
      </c>
      <c r="G67" s="25">
        <f t="shared" si="1"/>
        <v>6.0000000000000001E-3</v>
      </c>
    </row>
    <row r="68" spans="1:7" ht="12.95" customHeight="1">
      <c r="A68" s="6"/>
      <c r="B68" s="24" t="s">
        <v>315</v>
      </c>
      <c r="C68" s="5" t="s">
        <v>316</v>
      </c>
      <c r="D68" s="5" t="s">
        <v>242</v>
      </c>
      <c r="E68" s="7">
        <v>18137</v>
      </c>
      <c r="F68" s="8">
        <v>133.22999999999999</v>
      </c>
      <c r="G68" s="25">
        <f t="shared" si="1"/>
        <v>6.0000000000000001E-3</v>
      </c>
    </row>
    <row r="69" spans="1:7" ht="12.95" customHeight="1">
      <c r="A69" s="6"/>
      <c r="B69" s="24" t="s">
        <v>353</v>
      </c>
      <c r="C69" s="5" t="s">
        <v>354</v>
      </c>
      <c r="D69" s="5" t="s">
        <v>34</v>
      </c>
      <c r="E69" s="7">
        <v>13000</v>
      </c>
      <c r="F69" s="8">
        <v>113.97</v>
      </c>
      <c r="G69" s="25">
        <f t="shared" si="1"/>
        <v>5.1000000000000004E-3</v>
      </c>
    </row>
    <row r="70" spans="1:7" ht="12.95" customHeight="1">
      <c r="A70" s="6"/>
      <c r="B70" s="24" t="s">
        <v>220</v>
      </c>
      <c r="C70" s="5" t="s">
        <v>50</v>
      </c>
      <c r="D70" s="5" t="s">
        <v>26</v>
      </c>
      <c r="E70" s="7">
        <v>21038</v>
      </c>
      <c r="F70" s="8">
        <v>113.59</v>
      </c>
      <c r="G70" s="25">
        <f t="shared" si="1"/>
        <v>5.1000000000000004E-3</v>
      </c>
    </row>
    <row r="71" spans="1:7" ht="12.95" customHeight="1">
      <c r="A71" s="6"/>
      <c r="B71" s="24" t="s">
        <v>413</v>
      </c>
      <c r="C71" s="5" t="s">
        <v>411</v>
      </c>
      <c r="D71" s="5" t="s">
        <v>163</v>
      </c>
      <c r="E71" s="7">
        <v>12000</v>
      </c>
      <c r="F71" s="8">
        <v>108.32</v>
      </c>
      <c r="G71" s="25">
        <f t="shared" ref="G71:G74" si="2">+ROUND(F71/$F$80,4)</f>
        <v>4.8999999999999998E-3</v>
      </c>
    </row>
    <row r="72" spans="1:7" ht="12.95" customHeight="1">
      <c r="A72" s="6"/>
      <c r="B72" s="24" t="s">
        <v>146</v>
      </c>
      <c r="C72" s="5" t="s">
        <v>46</v>
      </c>
      <c r="D72" s="5" t="s">
        <v>47</v>
      </c>
      <c r="E72" s="7">
        <v>21111</v>
      </c>
      <c r="F72" s="8">
        <v>104.89</v>
      </c>
      <c r="G72" s="25">
        <f t="shared" si="2"/>
        <v>4.7000000000000002E-3</v>
      </c>
    </row>
    <row r="73" spans="1:7" ht="12.95" customHeight="1">
      <c r="A73" s="6"/>
      <c r="B73" s="24" t="s">
        <v>253</v>
      </c>
      <c r="C73" s="5" t="s">
        <v>254</v>
      </c>
      <c r="D73" s="5" t="s">
        <v>242</v>
      </c>
      <c r="E73" s="7">
        <v>10000</v>
      </c>
      <c r="F73" s="8">
        <v>81.91</v>
      </c>
      <c r="G73" s="25">
        <f t="shared" si="2"/>
        <v>3.7000000000000002E-3</v>
      </c>
    </row>
    <row r="74" spans="1:7" ht="12.95" customHeight="1">
      <c r="A74" s="6"/>
      <c r="B74" s="24" t="s">
        <v>291</v>
      </c>
      <c r="C74" s="5" t="s">
        <v>292</v>
      </c>
      <c r="D74" s="5" t="s">
        <v>105</v>
      </c>
      <c r="E74" s="7">
        <v>81564</v>
      </c>
      <c r="F74" s="8">
        <v>67</v>
      </c>
      <c r="G74" s="25">
        <f t="shared" si="2"/>
        <v>3.0000000000000001E-3</v>
      </c>
    </row>
    <row r="75" spans="1:7" ht="12.95" customHeight="1">
      <c r="A75" s="1"/>
      <c r="B75" s="22" t="s">
        <v>53</v>
      </c>
      <c r="C75" s="5" t="s">
        <v>1</v>
      </c>
      <c r="D75" s="5" t="s">
        <v>1</v>
      </c>
      <c r="E75" s="5" t="s">
        <v>1</v>
      </c>
      <c r="F75" s="9">
        <f>SUM(F7:F74)</f>
        <v>21530.040000000005</v>
      </c>
      <c r="G75" s="26">
        <f>SUM(G7:G74)</f>
        <v>0.9641999999999995</v>
      </c>
    </row>
    <row r="76" spans="1:7" ht="12.95" customHeight="1">
      <c r="A76" s="1"/>
      <c r="B76" s="27" t="s">
        <v>54</v>
      </c>
      <c r="C76" s="10" t="s">
        <v>1</v>
      </c>
      <c r="D76" s="10" t="s">
        <v>1</v>
      </c>
      <c r="E76" s="10" t="s">
        <v>1</v>
      </c>
      <c r="F76" s="11" t="s">
        <v>55</v>
      </c>
      <c r="G76" s="28" t="s">
        <v>55</v>
      </c>
    </row>
    <row r="77" spans="1:7" ht="12.95" customHeight="1">
      <c r="A77" s="1"/>
      <c r="B77" s="27" t="s">
        <v>53</v>
      </c>
      <c r="C77" s="10" t="s">
        <v>1</v>
      </c>
      <c r="D77" s="10" t="s">
        <v>1</v>
      </c>
      <c r="E77" s="10" t="s">
        <v>1</v>
      </c>
      <c r="F77" s="11" t="s">
        <v>55</v>
      </c>
      <c r="G77" s="28" t="s">
        <v>55</v>
      </c>
    </row>
    <row r="78" spans="1:7" ht="12.95" customHeight="1">
      <c r="A78" s="1"/>
      <c r="B78" s="27" t="s">
        <v>56</v>
      </c>
      <c r="C78" s="12" t="s">
        <v>1</v>
      </c>
      <c r="D78" s="10" t="s">
        <v>1</v>
      </c>
      <c r="E78" s="12" t="s">
        <v>1</v>
      </c>
      <c r="F78" s="9">
        <f>+F75</f>
        <v>21530.040000000005</v>
      </c>
      <c r="G78" s="26">
        <f>+G75</f>
        <v>0.9641999999999995</v>
      </c>
    </row>
    <row r="79" spans="1:7" ht="12.95" customHeight="1">
      <c r="A79" s="1"/>
      <c r="B79" s="27" t="s">
        <v>57</v>
      </c>
      <c r="C79" s="5" t="s">
        <v>1</v>
      </c>
      <c r="D79" s="10" t="s">
        <v>1</v>
      </c>
      <c r="E79" s="5" t="s">
        <v>1</v>
      </c>
      <c r="F79" s="13">
        <f>+F80-F78</f>
        <v>801.7799999999952</v>
      </c>
      <c r="G79" s="26">
        <f>+G80-G78</f>
        <v>3.5800000000000498E-2</v>
      </c>
    </row>
    <row r="80" spans="1:7" ht="12.95" customHeight="1" thickBot="1">
      <c r="A80" s="1"/>
      <c r="B80" s="29" t="s">
        <v>58</v>
      </c>
      <c r="C80" s="30" t="s">
        <v>1</v>
      </c>
      <c r="D80" s="30" t="s">
        <v>1</v>
      </c>
      <c r="E80" s="30" t="s">
        <v>1</v>
      </c>
      <c r="F80" s="31">
        <v>22331.82</v>
      </c>
      <c r="G80" s="32">
        <v>1</v>
      </c>
    </row>
    <row r="81" spans="1:7">
      <c r="A81" s="1"/>
      <c r="B81" s="2"/>
      <c r="C81" s="1"/>
      <c r="D81" s="1"/>
      <c r="E81" s="1"/>
      <c r="F81" s="1"/>
      <c r="G81" s="1"/>
    </row>
    <row r="82" spans="1:7">
      <c r="A82" s="1"/>
      <c r="B82" s="2"/>
      <c r="C82" s="1"/>
      <c r="D82" s="1"/>
      <c r="E82" s="1"/>
      <c r="F82" s="1"/>
      <c r="G82" s="17"/>
    </row>
    <row r="83" spans="1:7">
      <c r="A83" s="1"/>
      <c r="B83" s="35"/>
      <c r="C83" s="1"/>
      <c r="D83" s="1"/>
      <c r="E83" s="1"/>
      <c r="F83" s="16"/>
      <c r="G83" s="1"/>
    </row>
  </sheetData>
  <sortState ref="B7:G60">
    <sortCondition descending="1" ref="G7:G6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69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6.42578125" customWidth="1"/>
    <col min="4" max="4" width="30.7109375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111</v>
      </c>
      <c r="C7" s="5" t="s">
        <v>18</v>
      </c>
      <c r="D7" s="5" t="s">
        <v>19</v>
      </c>
      <c r="E7" s="7">
        <v>2990</v>
      </c>
      <c r="F7" s="8">
        <v>36.380000000000003</v>
      </c>
      <c r="G7" s="25">
        <f t="shared" ref="G7:G38" si="0">+ROUND(F7/$F$68,4)</f>
        <v>6.9800000000000001E-2</v>
      </c>
    </row>
    <row r="8" spans="1:7" ht="12.95" customHeight="1">
      <c r="A8" s="6"/>
      <c r="B8" s="24" t="s">
        <v>109</v>
      </c>
      <c r="C8" s="5" t="s">
        <v>16</v>
      </c>
      <c r="D8" s="5" t="s">
        <v>17</v>
      </c>
      <c r="E8" s="7">
        <v>2215</v>
      </c>
      <c r="F8" s="8">
        <v>20.440000000000001</v>
      </c>
      <c r="G8" s="25">
        <f t="shared" si="0"/>
        <v>3.9199999999999999E-2</v>
      </c>
    </row>
    <row r="9" spans="1:7" ht="12.95" customHeight="1">
      <c r="A9" s="6"/>
      <c r="B9" s="24" t="s">
        <v>122</v>
      </c>
      <c r="C9" s="5" t="s">
        <v>39</v>
      </c>
      <c r="D9" s="5" t="s">
        <v>23</v>
      </c>
      <c r="E9" s="7">
        <v>1508</v>
      </c>
      <c r="F9" s="8">
        <v>19.72</v>
      </c>
      <c r="G9" s="25">
        <f t="shared" si="0"/>
        <v>3.78E-2</v>
      </c>
    </row>
    <row r="10" spans="1:7" ht="12.95" customHeight="1">
      <c r="A10" s="6"/>
      <c r="B10" s="24" t="s">
        <v>203</v>
      </c>
      <c r="C10" s="5" t="s">
        <v>204</v>
      </c>
      <c r="D10" s="5" t="s">
        <v>96</v>
      </c>
      <c r="E10" s="7">
        <v>1831</v>
      </c>
      <c r="F10" s="8">
        <v>18.559999999999999</v>
      </c>
      <c r="G10" s="25">
        <f t="shared" si="0"/>
        <v>3.56E-2</v>
      </c>
    </row>
    <row r="11" spans="1:7" ht="12.95" customHeight="1">
      <c r="A11" s="6"/>
      <c r="B11" s="24" t="s">
        <v>159</v>
      </c>
      <c r="C11" s="5" t="s">
        <v>95</v>
      </c>
      <c r="D11" s="5" t="s">
        <v>96</v>
      </c>
      <c r="E11" s="7">
        <v>8684</v>
      </c>
      <c r="F11" s="8">
        <v>17.88</v>
      </c>
      <c r="G11" s="25">
        <f t="shared" si="0"/>
        <v>3.4299999999999997E-2</v>
      </c>
    </row>
    <row r="12" spans="1:7" ht="12.95" customHeight="1">
      <c r="A12" s="6"/>
      <c r="B12" s="24" t="s">
        <v>120</v>
      </c>
      <c r="C12" s="5" t="s">
        <v>221</v>
      </c>
      <c r="D12" s="5" t="s">
        <v>34</v>
      </c>
      <c r="E12" s="7">
        <v>9425</v>
      </c>
      <c r="F12" s="8">
        <v>17.55</v>
      </c>
      <c r="G12" s="25">
        <f t="shared" si="0"/>
        <v>3.3599999999999998E-2</v>
      </c>
    </row>
    <row r="13" spans="1:7" ht="12.95" customHeight="1">
      <c r="A13" s="6"/>
      <c r="B13" s="24" t="s">
        <v>171</v>
      </c>
      <c r="C13" s="5" t="s">
        <v>172</v>
      </c>
      <c r="D13" s="5" t="s">
        <v>51</v>
      </c>
      <c r="E13" s="7">
        <v>1100</v>
      </c>
      <c r="F13" s="8">
        <v>16.2</v>
      </c>
      <c r="G13" s="25">
        <f t="shared" si="0"/>
        <v>3.1099999999999999E-2</v>
      </c>
    </row>
    <row r="14" spans="1:7" ht="12.95" customHeight="1">
      <c r="A14" s="6"/>
      <c r="B14" s="24" t="s">
        <v>166</v>
      </c>
      <c r="C14" s="5" t="s">
        <v>205</v>
      </c>
      <c r="D14" s="5" t="s">
        <v>101</v>
      </c>
      <c r="E14" s="7">
        <v>6307</v>
      </c>
      <c r="F14" s="8">
        <v>16.05</v>
      </c>
      <c r="G14" s="25">
        <f t="shared" si="0"/>
        <v>3.0800000000000001E-2</v>
      </c>
    </row>
    <row r="15" spans="1:7" ht="12.95" customHeight="1">
      <c r="A15" s="6"/>
      <c r="B15" s="24" t="s">
        <v>167</v>
      </c>
      <c r="C15" s="5" t="s">
        <v>378</v>
      </c>
      <c r="D15" s="5" t="s">
        <v>71</v>
      </c>
      <c r="E15" s="7">
        <v>4705</v>
      </c>
      <c r="F15" s="8">
        <v>15.37</v>
      </c>
      <c r="G15" s="25">
        <f t="shared" si="0"/>
        <v>2.9499999999999998E-2</v>
      </c>
    </row>
    <row r="16" spans="1:7" ht="12.95" customHeight="1">
      <c r="A16" s="6"/>
      <c r="B16" s="24" t="s">
        <v>160</v>
      </c>
      <c r="C16" s="5" t="s">
        <v>100</v>
      </c>
      <c r="D16" s="5" t="s">
        <v>101</v>
      </c>
      <c r="E16" s="7">
        <v>1972</v>
      </c>
      <c r="F16" s="8">
        <v>13.71</v>
      </c>
      <c r="G16" s="25">
        <f t="shared" si="0"/>
        <v>2.63E-2</v>
      </c>
    </row>
    <row r="17" spans="1:7" ht="12.95" customHeight="1">
      <c r="A17" s="6"/>
      <c r="B17" s="24" t="s">
        <v>169</v>
      </c>
      <c r="C17" s="5" t="s">
        <v>170</v>
      </c>
      <c r="D17" s="5" t="s">
        <v>96</v>
      </c>
      <c r="E17" s="7">
        <v>11317</v>
      </c>
      <c r="F17" s="8">
        <v>13.16</v>
      </c>
      <c r="G17" s="25">
        <f t="shared" si="0"/>
        <v>2.52E-2</v>
      </c>
    </row>
    <row r="18" spans="1:7" ht="12.95" customHeight="1">
      <c r="A18" s="6"/>
      <c r="B18" s="24" t="s">
        <v>165</v>
      </c>
      <c r="C18" s="5" t="s">
        <v>88</v>
      </c>
      <c r="D18" s="5" t="s">
        <v>71</v>
      </c>
      <c r="E18" s="7">
        <v>4776</v>
      </c>
      <c r="F18" s="8">
        <v>11.99</v>
      </c>
      <c r="G18" s="25">
        <f t="shared" si="0"/>
        <v>2.3E-2</v>
      </c>
    </row>
    <row r="19" spans="1:7" ht="12.95" customHeight="1">
      <c r="A19" s="6"/>
      <c r="B19" s="24" t="s">
        <v>112</v>
      </c>
      <c r="C19" s="5" t="s">
        <v>10</v>
      </c>
      <c r="D19" s="5" t="s">
        <v>11</v>
      </c>
      <c r="E19" s="7">
        <v>625</v>
      </c>
      <c r="F19" s="8">
        <v>11.58</v>
      </c>
      <c r="G19" s="25">
        <f t="shared" si="0"/>
        <v>2.2200000000000001E-2</v>
      </c>
    </row>
    <row r="20" spans="1:7" ht="12.95" customHeight="1">
      <c r="A20" s="6"/>
      <c r="B20" s="24" t="s">
        <v>199</v>
      </c>
      <c r="C20" s="5" t="s">
        <v>200</v>
      </c>
      <c r="D20" s="5" t="s">
        <v>71</v>
      </c>
      <c r="E20" s="7">
        <v>5440</v>
      </c>
      <c r="F20" s="8">
        <v>11.45</v>
      </c>
      <c r="G20" s="25">
        <f t="shared" si="0"/>
        <v>2.1999999999999999E-2</v>
      </c>
    </row>
    <row r="21" spans="1:7" ht="12.95" customHeight="1">
      <c r="A21" s="6"/>
      <c r="B21" s="24" t="s">
        <v>114</v>
      </c>
      <c r="C21" s="5" t="s">
        <v>20</v>
      </c>
      <c r="D21" s="5" t="s">
        <v>11</v>
      </c>
      <c r="E21" s="7">
        <v>3618</v>
      </c>
      <c r="F21" s="8">
        <v>11.14</v>
      </c>
      <c r="G21" s="25">
        <f t="shared" si="0"/>
        <v>2.1399999999999999E-2</v>
      </c>
    </row>
    <row r="22" spans="1:7" ht="12.95" customHeight="1">
      <c r="A22" s="6"/>
      <c r="B22" s="24" t="s">
        <v>327</v>
      </c>
      <c r="C22" s="5" t="s">
        <v>328</v>
      </c>
      <c r="D22" s="5" t="s">
        <v>163</v>
      </c>
      <c r="E22" s="7">
        <v>2113</v>
      </c>
      <c r="F22" s="8">
        <v>10.11</v>
      </c>
      <c r="G22" s="25">
        <f t="shared" si="0"/>
        <v>1.9400000000000001E-2</v>
      </c>
    </row>
    <row r="23" spans="1:7" ht="12.95" customHeight="1">
      <c r="A23" s="6"/>
      <c r="B23" s="24" t="s">
        <v>382</v>
      </c>
      <c r="C23" s="5" t="s">
        <v>397</v>
      </c>
      <c r="D23" s="5" t="s">
        <v>19</v>
      </c>
      <c r="E23" s="7">
        <v>3637</v>
      </c>
      <c r="F23" s="8">
        <v>9.1199999999999992</v>
      </c>
      <c r="G23" s="25">
        <f t="shared" si="0"/>
        <v>1.7500000000000002E-2</v>
      </c>
    </row>
    <row r="24" spans="1:7" ht="12.95" customHeight="1">
      <c r="A24" s="6"/>
      <c r="B24" s="24" t="s">
        <v>139</v>
      </c>
      <c r="C24" s="5" t="s">
        <v>69</v>
      </c>
      <c r="D24" s="5" t="s">
        <v>67</v>
      </c>
      <c r="E24" s="7">
        <v>1293</v>
      </c>
      <c r="F24" s="8">
        <v>9.0500000000000007</v>
      </c>
      <c r="G24" s="25">
        <f t="shared" si="0"/>
        <v>1.7399999999999999E-2</v>
      </c>
    </row>
    <row r="25" spans="1:7" ht="12.95" customHeight="1">
      <c r="A25" s="6"/>
      <c r="B25" s="24" t="s">
        <v>255</v>
      </c>
      <c r="C25" s="5" t="s">
        <v>256</v>
      </c>
      <c r="D25" s="5" t="s">
        <v>30</v>
      </c>
      <c r="E25" s="7">
        <v>7500</v>
      </c>
      <c r="F25" s="8">
        <v>8.85</v>
      </c>
      <c r="G25" s="25">
        <f t="shared" si="0"/>
        <v>1.7000000000000001E-2</v>
      </c>
    </row>
    <row r="26" spans="1:7" ht="12.95" customHeight="1">
      <c r="A26" s="6"/>
      <c r="B26" s="24" t="s">
        <v>289</v>
      </c>
      <c r="C26" s="5" t="s">
        <v>290</v>
      </c>
      <c r="D26" s="5" t="s">
        <v>19</v>
      </c>
      <c r="E26" s="7">
        <v>4590</v>
      </c>
      <c r="F26" s="8">
        <v>8.61</v>
      </c>
      <c r="G26" s="25">
        <f t="shared" si="0"/>
        <v>1.6500000000000001E-2</v>
      </c>
    </row>
    <row r="27" spans="1:7" ht="12.95" customHeight="1">
      <c r="A27" s="6"/>
      <c r="B27" s="24" t="s">
        <v>228</v>
      </c>
      <c r="C27" s="5" t="s">
        <v>229</v>
      </c>
      <c r="D27" s="5" t="s">
        <v>19</v>
      </c>
      <c r="E27" s="7">
        <v>6312</v>
      </c>
      <c r="F27" s="8">
        <v>7.76</v>
      </c>
      <c r="G27" s="25">
        <f t="shared" si="0"/>
        <v>1.49E-2</v>
      </c>
    </row>
    <row r="28" spans="1:7" ht="12.95" customHeight="1">
      <c r="A28" s="6"/>
      <c r="B28" s="24" t="s">
        <v>251</v>
      </c>
      <c r="C28" s="5" t="s">
        <v>252</v>
      </c>
      <c r="D28" s="5" t="s">
        <v>51</v>
      </c>
      <c r="E28" s="7">
        <v>2039</v>
      </c>
      <c r="F28" s="8">
        <v>7.76</v>
      </c>
      <c r="G28" s="25">
        <f t="shared" si="0"/>
        <v>1.49E-2</v>
      </c>
    </row>
    <row r="29" spans="1:7" ht="12.95" customHeight="1">
      <c r="A29" s="6"/>
      <c r="B29" s="24" t="s">
        <v>359</v>
      </c>
      <c r="C29" s="5" t="s">
        <v>360</v>
      </c>
      <c r="D29" s="5" t="s">
        <v>163</v>
      </c>
      <c r="E29" s="7">
        <v>3263</v>
      </c>
      <c r="F29" s="8">
        <v>7.49</v>
      </c>
      <c r="G29" s="25">
        <f t="shared" si="0"/>
        <v>1.44E-2</v>
      </c>
    </row>
    <row r="30" spans="1:7" ht="12.95" customHeight="1">
      <c r="A30" s="6"/>
      <c r="B30" s="24" t="s">
        <v>194</v>
      </c>
      <c r="C30" s="5" t="s">
        <v>195</v>
      </c>
      <c r="D30" s="5" t="s">
        <v>71</v>
      </c>
      <c r="E30" s="7">
        <v>800</v>
      </c>
      <c r="F30" s="8">
        <v>7.03</v>
      </c>
      <c r="G30" s="25">
        <f t="shared" si="0"/>
        <v>1.35E-2</v>
      </c>
    </row>
    <row r="31" spans="1:7" ht="12.95" customHeight="1">
      <c r="A31" s="6"/>
      <c r="B31" s="24" t="s">
        <v>236</v>
      </c>
      <c r="C31" s="5" t="s">
        <v>237</v>
      </c>
      <c r="D31" s="5" t="s">
        <v>19</v>
      </c>
      <c r="E31" s="7">
        <v>1840</v>
      </c>
      <c r="F31" s="8">
        <v>6.98</v>
      </c>
      <c r="G31" s="25">
        <f t="shared" si="0"/>
        <v>1.34E-2</v>
      </c>
    </row>
    <row r="32" spans="1:7" ht="12.95" customHeight="1">
      <c r="A32" s="6"/>
      <c r="B32" s="24" t="s">
        <v>276</v>
      </c>
      <c r="C32" s="5" t="s">
        <v>277</v>
      </c>
      <c r="D32" s="5" t="s">
        <v>34</v>
      </c>
      <c r="E32" s="7">
        <v>118</v>
      </c>
      <c r="F32" s="8">
        <v>6.85</v>
      </c>
      <c r="G32" s="25">
        <f t="shared" si="0"/>
        <v>1.3100000000000001E-2</v>
      </c>
    </row>
    <row r="33" spans="1:7" ht="12.95" customHeight="1">
      <c r="A33" s="6"/>
      <c r="B33" s="24" t="s">
        <v>127</v>
      </c>
      <c r="C33" s="5" t="s">
        <v>25</v>
      </c>
      <c r="D33" s="5" t="s">
        <v>26</v>
      </c>
      <c r="E33" s="7">
        <v>236</v>
      </c>
      <c r="F33" s="8">
        <v>6.55</v>
      </c>
      <c r="G33" s="25">
        <f t="shared" si="0"/>
        <v>1.26E-2</v>
      </c>
    </row>
    <row r="34" spans="1:7" ht="12.95" customHeight="1">
      <c r="A34" s="6"/>
      <c r="B34" s="24" t="s">
        <v>353</v>
      </c>
      <c r="C34" s="5" t="s">
        <v>354</v>
      </c>
      <c r="D34" s="5" t="s">
        <v>34</v>
      </c>
      <c r="E34" s="7">
        <v>734</v>
      </c>
      <c r="F34" s="8">
        <v>6.43</v>
      </c>
      <c r="G34" s="25">
        <f t="shared" si="0"/>
        <v>1.23E-2</v>
      </c>
    </row>
    <row r="35" spans="1:7" ht="12.95" customHeight="1">
      <c r="A35" s="6"/>
      <c r="B35" s="24" t="s">
        <v>206</v>
      </c>
      <c r="C35" s="5" t="s">
        <v>207</v>
      </c>
      <c r="D35" s="5" t="s">
        <v>163</v>
      </c>
      <c r="E35" s="7">
        <v>3088</v>
      </c>
      <c r="F35" s="8">
        <v>6.36</v>
      </c>
      <c r="G35" s="25">
        <f t="shared" si="0"/>
        <v>1.2200000000000001E-2</v>
      </c>
    </row>
    <row r="36" spans="1:7" ht="12.95" customHeight="1">
      <c r="A36" s="6"/>
      <c r="B36" s="24" t="s">
        <v>143</v>
      </c>
      <c r="C36" s="5" t="s">
        <v>76</v>
      </c>
      <c r="D36" s="5" t="s">
        <v>67</v>
      </c>
      <c r="E36" s="7">
        <v>149</v>
      </c>
      <c r="F36" s="8">
        <v>6.27</v>
      </c>
      <c r="G36" s="25">
        <f t="shared" si="0"/>
        <v>1.2E-2</v>
      </c>
    </row>
    <row r="37" spans="1:7" ht="12.95" customHeight="1">
      <c r="A37" s="6"/>
      <c r="B37" s="24" t="s">
        <v>264</v>
      </c>
      <c r="C37" s="5" t="s">
        <v>265</v>
      </c>
      <c r="D37" s="5" t="s">
        <v>96</v>
      </c>
      <c r="E37" s="7">
        <v>4396</v>
      </c>
      <c r="F37" s="8">
        <v>6.12</v>
      </c>
      <c r="G37" s="25">
        <f t="shared" si="0"/>
        <v>1.17E-2</v>
      </c>
    </row>
    <row r="38" spans="1:7" ht="12.95" customHeight="1">
      <c r="A38" s="6"/>
      <c r="B38" s="24" t="s">
        <v>222</v>
      </c>
      <c r="C38" s="5" t="s">
        <v>223</v>
      </c>
      <c r="D38" s="5" t="s">
        <v>163</v>
      </c>
      <c r="E38" s="7">
        <v>832</v>
      </c>
      <c r="F38" s="8">
        <v>6.06</v>
      </c>
      <c r="G38" s="25">
        <f t="shared" si="0"/>
        <v>1.1599999999999999E-2</v>
      </c>
    </row>
    <row r="39" spans="1:7" ht="12.95" customHeight="1">
      <c r="A39" s="6"/>
      <c r="B39" s="24" t="s">
        <v>174</v>
      </c>
      <c r="C39" s="5" t="s">
        <v>175</v>
      </c>
      <c r="D39" s="5" t="s">
        <v>105</v>
      </c>
      <c r="E39" s="7">
        <v>1987</v>
      </c>
      <c r="F39" s="8">
        <v>5.95</v>
      </c>
      <c r="G39" s="25">
        <f t="shared" ref="G39:G62" si="1">+ROUND(F39/$F$68,4)</f>
        <v>1.14E-2</v>
      </c>
    </row>
    <row r="40" spans="1:7" ht="12.95" customHeight="1">
      <c r="A40" s="6"/>
      <c r="B40" s="24" t="s">
        <v>240</v>
      </c>
      <c r="C40" s="5" t="s">
        <v>241</v>
      </c>
      <c r="D40" s="5" t="s">
        <v>64</v>
      </c>
      <c r="E40" s="7">
        <v>2367</v>
      </c>
      <c r="F40" s="8">
        <v>5.93</v>
      </c>
      <c r="G40" s="25">
        <f t="shared" si="1"/>
        <v>1.14E-2</v>
      </c>
    </row>
    <row r="41" spans="1:7" ht="12.95" customHeight="1">
      <c r="A41" s="6"/>
      <c r="B41" s="24" t="s">
        <v>335</v>
      </c>
      <c r="C41" s="5" t="s">
        <v>336</v>
      </c>
      <c r="D41" s="5" t="s">
        <v>28</v>
      </c>
      <c r="E41" s="7">
        <v>2366</v>
      </c>
      <c r="F41" s="8">
        <v>5.84</v>
      </c>
      <c r="G41" s="25">
        <f t="shared" si="1"/>
        <v>1.12E-2</v>
      </c>
    </row>
    <row r="42" spans="1:7" ht="12.95" customHeight="1">
      <c r="A42" s="6"/>
      <c r="B42" s="24" t="s">
        <v>299</v>
      </c>
      <c r="C42" s="5" t="s">
        <v>300</v>
      </c>
      <c r="D42" s="5" t="s">
        <v>51</v>
      </c>
      <c r="E42" s="7">
        <v>342</v>
      </c>
      <c r="F42" s="8">
        <v>5.72</v>
      </c>
      <c r="G42" s="25">
        <f t="shared" si="1"/>
        <v>1.0999999999999999E-2</v>
      </c>
    </row>
    <row r="43" spans="1:7" ht="12.95" customHeight="1">
      <c r="A43" s="6"/>
      <c r="B43" s="24" t="s">
        <v>274</v>
      </c>
      <c r="C43" s="5" t="s">
        <v>275</v>
      </c>
      <c r="D43" s="5" t="s">
        <v>51</v>
      </c>
      <c r="E43" s="7">
        <v>640</v>
      </c>
      <c r="F43" s="8">
        <v>5.55</v>
      </c>
      <c r="G43" s="25">
        <f t="shared" si="1"/>
        <v>1.06E-2</v>
      </c>
    </row>
    <row r="44" spans="1:7" ht="12.95" customHeight="1">
      <c r="A44" s="6"/>
      <c r="B44" s="24" t="s">
        <v>369</v>
      </c>
      <c r="C44" s="5" t="s">
        <v>374</v>
      </c>
      <c r="D44" s="5" t="s">
        <v>96</v>
      </c>
      <c r="E44" s="7">
        <v>1244</v>
      </c>
      <c r="F44" s="8">
        <v>5.55</v>
      </c>
      <c r="G44" s="25">
        <f t="shared" si="1"/>
        <v>1.06E-2</v>
      </c>
    </row>
    <row r="45" spans="1:7" ht="12.95" customHeight="1">
      <c r="A45" s="6"/>
      <c r="B45" s="24" t="s">
        <v>262</v>
      </c>
      <c r="C45" s="5" t="s">
        <v>263</v>
      </c>
      <c r="D45" s="5" t="s">
        <v>34</v>
      </c>
      <c r="E45" s="7">
        <v>468</v>
      </c>
      <c r="F45" s="8">
        <v>5.4</v>
      </c>
      <c r="G45" s="25">
        <f t="shared" si="1"/>
        <v>1.04E-2</v>
      </c>
    </row>
    <row r="46" spans="1:7" ht="12.95" customHeight="1">
      <c r="A46" s="6"/>
      <c r="B46" s="24" t="s">
        <v>272</v>
      </c>
      <c r="C46" s="5" t="s">
        <v>273</v>
      </c>
      <c r="D46" s="5" t="s">
        <v>51</v>
      </c>
      <c r="E46" s="7">
        <v>4449</v>
      </c>
      <c r="F46" s="8">
        <v>5.39</v>
      </c>
      <c r="G46" s="25">
        <f t="shared" si="1"/>
        <v>1.03E-2</v>
      </c>
    </row>
    <row r="47" spans="1:7" ht="12.95" customHeight="1">
      <c r="A47" s="6"/>
      <c r="B47" s="24" t="s">
        <v>349</v>
      </c>
      <c r="C47" s="5" t="s">
        <v>350</v>
      </c>
      <c r="D47" s="5" t="s">
        <v>101</v>
      </c>
      <c r="E47" s="7">
        <v>3130</v>
      </c>
      <c r="F47" s="8">
        <v>5.39</v>
      </c>
      <c r="G47" s="25">
        <f t="shared" si="1"/>
        <v>1.03E-2</v>
      </c>
    </row>
    <row r="48" spans="1:7" ht="12.95" customHeight="1">
      <c r="A48" s="6"/>
      <c r="B48" s="24" t="s">
        <v>270</v>
      </c>
      <c r="C48" s="5" t="s">
        <v>271</v>
      </c>
      <c r="D48" s="5" t="s">
        <v>96</v>
      </c>
      <c r="E48" s="7">
        <v>5000</v>
      </c>
      <c r="F48" s="8">
        <v>5.27</v>
      </c>
      <c r="G48" s="25">
        <f t="shared" si="1"/>
        <v>1.01E-2</v>
      </c>
    </row>
    <row r="49" spans="1:7" ht="12.95" customHeight="1">
      <c r="A49" s="6"/>
      <c r="B49" s="24" t="s">
        <v>287</v>
      </c>
      <c r="C49" s="5" t="s">
        <v>288</v>
      </c>
      <c r="D49" s="5" t="s">
        <v>28</v>
      </c>
      <c r="E49" s="7">
        <v>4005</v>
      </c>
      <c r="F49" s="8">
        <v>5.12</v>
      </c>
      <c r="G49" s="25">
        <f t="shared" si="1"/>
        <v>9.7999999999999997E-3</v>
      </c>
    </row>
    <row r="50" spans="1:7" ht="12.95" customHeight="1">
      <c r="A50" s="6"/>
      <c r="B50" s="24" t="s">
        <v>385</v>
      </c>
      <c r="C50" s="5" t="s">
        <v>400</v>
      </c>
      <c r="D50" s="5" t="s">
        <v>37</v>
      </c>
      <c r="E50" s="7">
        <v>600</v>
      </c>
      <c r="F50" s="8">
        <v>5.0599999999999996</v>
      </c>
      <c r="G50" s="25">
        <f t="shared" si="1"/>
        <v>9.7000000000000003E-3</v>
      </c>
    </row>
    <row r="51" spans="1:7" ht="12.95" customHeight="1">
      <c r="A51" s="6"/>
      <c r="B51" s="24" t="s">
        <v>381</v>
      </c>
      <c r="C51" s="5" t="s">
        <v>396</v>
      </c>
      <c r="D51" s="5" t="s">
        <v>163</v>
      </c>
      <c r="E51" s="7">
        <v>1500</v>
      </c>
      <c r="F51" s="8">
        <v>4.95</v>
      </c>
      <c r="G51" s="25">
        <f t="shared" si="1"/>
        <v>9.4999999999999998E-3</v>
      </c>
    </row>
    <row r="52" spans="1:7" ht="12.95" customHeight="1">
      <c r="A52" s="6"/>
      <c r="B52" s="24" t="s">
        <v>164</v>
      </c>
      <c r="C52" s="5" t="s">
        <v>83</v>
      </c>
      <c r="D52" s="5" t="s">
        <v>245</v>
      </c>
      <c r="E52" s="7">
        <v>30</v>
      </c>
      <c r="F52" s="8">
        <v>4.6399999999999997</v>
      </c>
      <c r="G52" s="25">
        <f t="shared" si="1"/>
        <v>8.8999999999999999E-3</v>
      </c>
    </row>
    <row r="53" spans="1:7" ht="12.95" customHeight="1">
      <c r="A53" s="6"/>
      <c r="B53" s="24" t="s">
        <v>363</v>
      </c>
      <c r="C53" s="5" t="s">
        <v>364</v>
      </c>
      <c r="D53" s="5" t="s">
        <v>51</v>
      </c>
      <c r="E53" s="7">
        <v>1325</v>
      </c>
      <c r="F53" s="8">
        <v>4.6100000000000003</v>
      </c>
      <c r="G53" s="25">
        <f t="shared" si="1"/>
        <v>8.8000000000000005E-3</v>
      </c>
    </row>
    <row r="54" spans="1:7" ht="12.95" customHeight="1">
      <c r="A54" s="6"/>
      <c r="B54" s="24" t="s">
        <v>347</v>
      </c>
      <c r="C54" s="5" t="s">
        <v>348</v>
      </c>
      <c r="D54" s="5" t="s">
        <v>67</v>
      </c>
      <c r="E54" s="7">
        <v>1000</v>
      </c>
      <c r="F54" s="8">
        <v>4.09</v>
      </c>
      <c r="G54" s="25">
        <f t="shared" si="1"/>
        <v>7.7999999999999996E-3</v>
      </c>
    </row>
    <row r="55" spans="1:7" ht="12.95" customHeight="1">
      <c r="A55" s="6"/>
      <c r="B55" s="24" t="s">
        <v>386</v>
      </c>
      <c r="C55" s="5" t="s">
        <v>401</v>
      </c>
      <c r="D55" s="5" t="s">
        <v>36</v>
      </c>
      <c r="E55" s="7">
        <v>7246</v>
      </c>
      <c r="F55" s="8">
        <v>4.0599999999999996</v>
      </c>
      <c r="G55" s="25">
        <f t="shared" si="1"/>
        <v>7.7999999999999996E-3</v>
      </c>
    </row>
    <row r="56" spans="1:7" ht="12.95" customHeight="1">
      <c r="A56" s="6"/>
      <c r="B56" s="24" t="s">
        <v>291</v>
      </c>
      <c r="C56" s="5" t="s">
        <v>292</v>
      </c>
      <c r="D56" s="5" t="s">
        <v>105</v>
      </c>
      <c r="E56" s="7">
        <v>4643</v>
      </c>
      <c r="F56" s="8">
        <v>3.81</v>
      </c>
      <c r="G56" s="25">
        <f t="shared" si="1"/>
        <v>7.3000000000000001E-3</v>
      </c>
    </row>
    <row r="57" spans="1:7" ht="12.95" customHeight="1">
      <c r="A57" s="6"/>
      <c r="B57" s="24" t="s">
        <v>317</v>
      </c>
      <c r="C57" s="5" t="s">
        <v>318</v>
      </c>
      <c r="D57" s="5" t="s">
        <v>101</v>
      </c>
      <c r="E57" s="7">
        <v>751</v>
      </c>
      <c r="F57" s="8">
        <v>3.69</v>
      </c>
      <c r="G57" s="25">
        <f t="shared" si="1"/>
        <v>7.1000000000000004E-3</v>
      </c>
    </row>
    <row r="58" spans="1:7" ht="12.95" customHeight="1">
      <c r="A58" s="6"/>
      <c r="B58" s="24" t="s">
        <v>373</v>
      </c>
      <c r="C58" s="5" t="s">
        <v>379</v>
      </c>
      <c r="D58" s="5" t="s">
        <v>23</v>
      </c>
      <c r="E58" s="7">
        <v>86</v>
      </c>
      <c r="F58" s="8">
        <v>3.53</v>
      </c>
      <c r="G58" s="25">
        <f t="shared" si="1"/>
        <v>6.7999999999999996E-3</v>
      </c>
    </row>
    <row r="59" spans="1:7" ht="12.95" customHeight="1">
      <c r="A59" s="6"/>
      <c r="B59" s="24" t="s">
        <v>416</v>
      </c>
      <c r="C59" s="5" t="s">
        <v>414</v>
      </c>
      <c r="D59" s="5" t="s">
        <v>34</v>
      </c>
      <c r="E59" s="7">
        <v>3795</v>
      </c>
      <c r="F59" s="8">
        <v>3.49</v>
      </c>
      <c r="G59" s="25">
        <f t="shared" si="1"/>
        <v>6.7000000000000002E-3</v>
      </c>
    </row>
    <row r="60" spans="1:7" ht="12.95" customHeight="1">
      <c r="A60" s="6"/>
      <c r="B60" s="24" t="s">
        <v>357</v>
      </c>
      <c r="C60" s="5" t="s">
        <v>358</v>
      </c>
      <c r="D60" s="5" t="s">
        <v>101</v>
      </c>
      <c r="E60" s="7">
        <v>2625</v>
      </c>
      <c r="F60" s="8">
        <v>3.29</v>
      </c>
      <c r="G60" s="25">
        <f t="shared" si="1"/>
        <v>6.3E-3</v>
      </c>
    </row>
    <row r="61" spans="1:7" ht="12.95" customHeight="1">
      <c r="A61" s="6"/>
      <c r="B61" s="24" t="s">
        <v>158</v>
      </c>
      <c r="C61" s="5" t="s">
        <v>98</v>
      </c>
      <c r="D61" s="5" t="s">
        <v>96</v>
      </c>
      <c r="E61" s="7">
        <v>1678</v>
      </c>
      <c r="F61" s="8">
        <v>3.04</v>
      </c>
      <c r="G61" s="25">
        <f t="shared" si="1"/>
        <v>5.7999999999999996E-3</v>
      </c>
    </row>
    <row r="62" spans="1:7" ht="12.95" customHeight="1">
      <c r="A62" s="6"/>
      <c r="B62" s="24" t="s">
        <v>417</v>
      </c>
      <c r="C62" s="5" t="s">
        <v>415</v>
      </c>
      <c r="D62" s="5" t="s">
        <v>15</v>
      </c>
      <c r="E62" s="7">
        <v>3000</v>
      </c>
      <c r="F62" s="8">
        <v>2.57</v>
      </c>
      <c r="G62" s="25">
        <f t="shared" si="1"/>
        <v>4.8999999999999998E-3</v>
      </c>
    </row>
    <row r="63" spans="1:7" ht="12.95" customHeight="1">
      <c r="A63" s="1"/>
      <c r="B63" s="22" t="s">
        <v>53</v>
      </c>
      <c r="C63" s="5" t="s">
        <v>1</v>
      </c>
      <c r="D63" s="5" t="s">
        <v>1</v>
      </c>
      <c r="E63" s="5" t="s">
        <v>1</v>
      </c>
      <c r="F63" s="9">
        <f>SUM(F7:F62)</f>
        <v>490.52000000000004</v>
      </c>
      <c r="G63" s="26">
        <f>SUM(G7:G62)</f>
        <v>0.94070000000000009</v>
      </c>
    </row>
    <row r="64" spans="1:7" ht="12.95" customHeight="1">
      <c r="A64" s="1"/>
      <c r="B64" s="27" t="s">
        <v>54</v>
      </c>
      <c r="C64" s="10" t="s">
        <v>1</v>
      </c>
      <c r="D64" s="10" t="s">
        <v>1</v>
      </c>
      <c r="E64" s="10" t="s">
        <v>1</v>
      </c>
      <c r="F64" s="11" t="s">
        <v>55</v>
      </c>
      <c r="G64" s="28" t="s">
        <v>55</v>
      </c>
    </row>
    <row r="65" spans="1:7" ht="12.95" customHeight="1">
      <c r="A65" s="1"/>
      <c r="B65" s="27" t="s">
        <v>53</v>
      </c>
      <c r="C65" s="10" t="s">
        <v>1</v>
      </c>
      <c r="D65" s="10" t="s">
        <v>1</v>
      </c>
      <c r="E65" s="10" t="s">
        <v>1</v>
      </c>
      <c r="F65" s="11" t="s">
        <v>55</v>
      </c>
      <c r="G65" s="28" t="s">
        <v>55</v>
      </c>
    </row>
    <row r="66" spans="1:7" ht="12.95" customHeight="1">
      <c r="A66" s="1"/>
      <c r="B66" s="27" t="s">
        <v>56</v>
      </c>
      <c r="C66" s="12" t="s">
        <v>1</v>
      </c>
      <c r="D66" s="10" t="s">
        <v>1</v>
      </c>
      <c r="E66" s="12" t="s">
        <v>1</v>
      </c>
      <c r="F66" s="9">
        <f>+F63</f>
        <v>490.52000000000004</v>
      </c>
      <c r="G66" s="26">
        <f>+G63</f>
        <v>0.94070000000000009</v>
      </c>
    </row>
    <row r="67" spans="1:7" ht="12.95" customHeight="1">
      <c r="A67" s="1"/>
      <c r="B67" s="27" t="s">
        <v>57</v>
      </c>
      <c r="C67" s="5" t="s">
        <v>1</v>
      </c>
      <c r="D67" s="10" t="s">
        <v>1</v>
      </c>
      <c r="E67" s="5" t="s">
        <v>1</v>
      </c>
      <c r="F67" s="13">
        <f>+F68-F66</f>
        <v>31.050000000000011</v>
      </c>
      <c r="G67" s="26">
        <f>+G68-G66</f>
        <v>5.9299999999999908E-2</v>
      </c>
    </row>
    <row r="68" spans="1:7" ht="12.95" customHeight="1" thickBot="1">
      <c r="A68" s="1"/>
      <c r="B68" s="29" t="s">
        <v>58</v>
      </c>
      <c r="C68" s="30" t="s">
        <v>1</v>
      </c>
      <c r="D68" s="30" t="s">
        <v>1</v>
      </c>
      <c r="E68" s="30" t="s">
        <v>1</v>
      </c>
      <c r="F68" s="31">
        <v>521.57000000000005</v>
      </c>
      <c r="G68" s="32">
        <v>1</v>
      </c>
    </row>
    <row r="69" spans="1:7">
      <c r="A69" s="1"/>
      <c r="B69" s="4" t="s">
        <v>1</v>
      </c>
      <c r="C69" s="1"/>
      <c r="D69" s="1"/>
      <c r="E69" s="1"/>
      <c r="F69" s="1"/>
      <c r="G69" s="1"/>
    </row>
  </sheetData>
  <sortState ref="B7:G46">
    <sortCondition descending="1" ref="G7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43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7" ht="12.95" customHeight="1">
      <c r="A7" s="6"/>
      <c r="B7" s="24" t="s">
        <v>112</v>
      </c>
      <c r="C7" s="5" t="s">
        <v>10</v>
      </c>
      <c r="D7" s="5" t="s">
        <v>11</v>
      </c>
      <c r="E7" s="7">
        <v>7511</v>
      </c>
      <c r="F7" s="8">
        <v>139.11000000000001</v>
      </c>
      <c r="G7" s="25">
        <f t="shared" ref="G7:G34" si="0">ROUND(F7/$F$40,4)</f>
        <v>0.22109999999999999</v>
      </c>
    </row>
    <row r="8" spans="1:7" ht="12.95" customHeight="1">
      <c r="A8" s="6"/>
      <c r="B8" s="24" t="s">
        <v>114</v>
      </c>
      <c r="C8" s="5" t="s">
        <v>20</v>
      </c>
      <c r="D8" s="5" t="s">
        <v>11</v>
      </c>
      <c r="E8" s="7">
        <v>40217</v>
      </c>
      <c r="F8" s="8">
        <v>123.79</v>
      </c>
      <c r="G8" s="25">
        <f t="shared" si="0"/>
        <v>0.1968</v>
      </c>
    </row>
    <row r="9" spans="1:7" ht="12.95" customHeight="1">
      <c r="A9" s="6"/>
      <c r="B9" s="24" t="s">
        <v>124</v>
      </c>
      <c r="C9" s="5" t="s">
        <v>43</v>
      </c>
      <c r="D9" s="5" t="s">
        <v>11</v>
      </c>
      <c r="E9" s="7">
        <v>7549</v>
      </c>
      <c r="F9" s="8">
        <v>75.510000000000005</v>
      </c>
      <c r="G9" s="25">
        <f t="shared" si="0"/>
        <v>0.12</v>
      </c>
    </row>
    <row r="10" spans="1:7" ht="12.95" customHeight="1">
      <c r="A10" s="6"/>
      <c r="B10" s="24" t="s">
        <v>116</v>
      </c>
      <c r="C10" s="5" t="s">
        <v>24</v>
      </c>
      <c r="D10" s="5" t="s">
        <v>11</v>
      </c>
      <c r="E10" s="7">
        <v>8750</v>
      </c>
      <c r="F10" s="8">
        <v>46.9</v>
      </c>
      <c r="G10" s="25">
        <f t="shared" si="0"/>
        <v>7.46E-2</v>
      </c>
    </row>
    <row r="11" spans="1:7" ht="12.95" customHeight="1">
      <c r="A11" s="6"/>
      <c r="B11" s="24" t="s">
        <v>21</v>
      </c>
      <c r="C11" s="5" t="s">
        <v>22</v>
      </c>
      <c r="D11" s="5" t="s">
        <v>11</v>
      </c>
      <c r="E11" s="7">
        <v>11810</v>
      </c>
      <c r="F11" s="8">
        <v>37.85</v>
      </c>
      <c r="G11" s="25">
        <f t="shared" si="0"/>
        <v>6.0199999999999997E-2</v>
      </c>
    </row>
    <row r="12" spans="1:7" ht="12.95" customHeight="1">
      <c r="A12" s="6"/>
      <c r="B12" s="24" t="s">
        <v>133</v>
      </c>
      <c r="C12" s="5" t="s">
        <v>68</v>
      </c>
      <c r="D12" s="5" t="s">
        <v>11</v>
      </c>
      <c r="E12" s="7">
        <v>2171</v>
      </c>
      <c r="F12" s="8">
        <v>36.07</v>
      </c>
      <c r="G12" s="25">
        <f t="shared" si="0"/>
        <v>5.7299999999999997E-2</v>
      </c>
    </row>
    <row r="13" spans="1:7" ht="12.95" customHeight="1">
      <c r="A13" s="6"/>
      <c r="B13" s="24" t="s">
        <v>108</v>
      </c>
      <c r="C13" s="5" t="s">
        <v>14</v>
      </c>
      <c r="D13" s="5" t="s">
        <v>15</v>
      </c>
      <c r="E13" s="7">
        <v>883</v>
      </c>
      <c r="F13" s="8">
        <v>14.82</v>
      </c>
      <c r="G13" s="25">
        <f t="shared" si="0"/>
        <v>2.3599999999999999E-2</v>
      </c>
    </row>
    <row r="14" spans="1:7" ht="12.95" customHeight="1">
      <c r="A14" s="6"/>
      <c r="B14" s="24" t="s">
        <v>259</v>
      </c>
      <c r="C14" s="5" t="s">
        <v>260</v>
      </c>
      <c r="D14" s="5" t="s">
        <v>15</v>
      </c>
      <c r="E14" s="7">
        <v>754</v>
      </c>
      <c r="F14" s="8">
        <v>13.78</v>
      </c>
      <c r="G14" s="25">
        <f t="shared" si="0"/>
        <v>2.1899999999999999E-2</v>
      </c>
    </row>
    <row r="15" spans="1:7" ht="12.95" customHeight="1">
      <c r="A15" s="6"/>
      <c r="B15" s="24" t="s">
        <v>214</v>
      </c>
      <c r="C15" s="5" t="s">
        <v>215</v>
      </c>
      <c r="D15" s="5" t="s">
        <v>15</v>
      </c>
      <c r="E15" s="7">
        <v>4498</v>
      </c>
      <c r="F15" s="8">
        <v>13.21</v>
      </c>
      <c r="G15" s="25">
        <f t="shared" si="0"/>
        <v>2.1000000000000001E-2</v>
      </c>
    </row>
    <row r="16" spans="1:7" ht="12.95" customHeight="1">
      <c r="A16" s="6"/>
      <c r="B16" s="24" t="s">
        <v>210</v>
      </c>
      <c r="C16" s="5" t="s">
        <v>211</v>
      </c>
      <c r="D16" s="5" t="s">
        <v>11</v>
      </c>
      <c r="E16" s="7">
        <v>10293</v>
      </c>
      <c r="F16" s="8">
        <v>11.39</v>
      </c>
      <c r="G16" s="25">
        <f t="shared" si="0"/>
        <v>1.8100000000000002E-2</v>
      </c>
    </row>
    <row r="17" spans="1:7" ht="12.95" customHeight="1">
      <c r="A17" s="6"/>
      <c r="B17" s="24" t="s">
        <v>230</v>
      </c>
      <c r="C17" s="5" t="s">
        <v>231</v>
      </c>
      <c r="D17" s="5" t="s">
        <v>11</v>
      </c>
      <c r="E17" s="7">
        <v>32995</v>
      </c>
      <c r="F17" s="8">
        <v>10.84</v>
      </c>
      <c r="G17" s="25">
        <f t="shared" si="0"/>
        <v>1.72E-2</v>
      </c>
    </row>
    <row r="18" spans="1:7" ht="12.95" customHeight="1">
      <c r="A18" s="6"/>
      <c r="B18" s="24" t="s">
        <v>319</v>
      </c>
      <c r="C18" s="5" t="s">
        <v>320</v>
      </c>
      <c r="D18" s="5" t="s">
        <v>15</v>
      </c>
      <c r="E18" s="7">
        <v>1761</v>
      </c>
      <c r="F18" s="8">
        <v>10.76</v>
      </c>
      <c r="G18" s="25">
        <f t="shared" si="0"/>
        <v>1.7100000000000001E-2</v>
      </c>
    </row>
    <row r="19" spans="1:7" ht="12.95" customHeight="1">
      <c r="A19" s="6"/>
      <c r="B19" s="24" t="s">
        <v>180</v>
      </c>
      <c r="C19" s="5" t="s">
        <v>181</v>
      </c>
      <c r="D19" s="5" t="s">
        <v>11</v>
      </c>
      <c r="E19" s="7">
        <v>5745</v>
      </c>
      <c r="F19" s="8">
        <v>10.119999999999999</v>
      </c>
      <c r="G19" s="25">
        <f t="shared" si="0"/>
        <v>1.61E-2</v>
      </c>
    </row>
    <row r="20" spans="1:7" ht="12.95" customHeight="1">
      <c r="A20" s="6"/>
      <c r="B20" s="24" t="s">
        <v>366</v>
      </c>
      <c r="C20" s="5" t="s">
        <v>367</v>
      </c>
      <c r="D20" s="5" t="s">
        <v>11</v>
      </c>
      <c r="E20" s="7">
        <v>5589</v>
      </c>
      <c r="F20" s="8">
        <v>9.35</v>
      </c>
      <c r="G20" s="25">
        <f t="shared" si="0"/>
        <v>1.49E-2</v>
      </c>
    </row>
    <row r="21" spans="1:7" ht="12.95" customHeight="1">
      <c r="A21" s="6"/>
      <c r="B21" s="24" t="s">
        <v>248</v>
      </c>
      <c r="C21" s="5" t="s">
        <v>249</v>
      </c>
      <c r="D21" s="5" t="s">
        <v>15</v>
      </c>
      <c r="E21" s="7">
        <v>2037</v>
      </c>
      <c r="F21" s="8">
        <v>8.9600000000000009</v>
      </c>
      <c r="G21" s="25">
        <f t="shared" si="0"/>
        <v>1.4200000000000001E-2</v>
      </c>
    </row>
    <row r="22" spans="1:7" ht="12.95" customHeight="1">
      <c r="A22" s="6"/>
      <c r="B22" s="24" t="s">
        <v>226</v>
      </c>
      <c r="C22" s="5" t="s">
        <v>227</v>
      </c>
      <c r="D22" s="5" t="s">
        <v>15</v>
      </c>
      <c r="E22" s="7">
        <v>1983</v>
      </c>
      <c r="F22" s="8">
        <v>8.76</v>
      </c>
      <c r="G22" s="25">
        <f t="shared" si="0"/>
        <v>1.3899999999999999E-2</v>
      </c>
    </row>
    <row r="23" spans="1:7" ht="12.95" customHeight="1">
      <c r="A23" s="6"/>
      <c r="B23" s="24" t="s">
        <v>149</v>
      </c>
      <c r="C23" s="5" t="s">
        <v>321</v>
      </c>
      <c r="D23" s="5" t="s">
        <v>11</v>
      </c>
      <c r="E23" s="7">
        <v>2475</v>
      </c>
      <c r="F23" s="8">
        <v>7.59</v>
      </c>
      <c r="G23" s="25">
        <f t="shared" si="0"/>
        <v>1.21E-2</v>
      </c>
    </row>
    <row r="24" spans="1:7" ht="12.95" customHeight="1">
      <c r="A24" s="6"/>
      <c r="B24" s="24" t="s">
        <v>365</v>
      </c>
      <c r="C24" s="5" t="s">
        <v>305</v>
      </c>
      <c r="D24" s="5" t="s">
        <v>11</v>
      </c>
      <c r="E24" s="7">
        <v>4017</v>
      </c>
      <c r="F24" s="8">
        <v>6.24</v>
      </c>
      <c r="G24" s="25">
        <f t="shared" si="0"/>
        <v>9.9000000000000008E-3</v>
      </c>
    </row>
    <row r="25" spans="1:7" ht="12.95" customHeight="1">
      <c r="A25" s="6"/>
      <c r="B25" s="24" t="s">
        <v>137</v>
      </c>
      <c r="C25" s="5" t="s">
        <v>184</v>
      </c>
      <c r="D25" s="5" t="s">
        <v>15</v>
      </c>
      <c r="E25" s="7">
        <v>353</v>
      </c>
      <c r="F25" s="8">
        <v>6.1</v>
      </c>
      <c r="G25" s="25">
        <f t="shared" si="0"/>
        <v>9.7000000000000003E-3</v>
      </c>
    </row>
    <row r="26" spans="1:7" ht="12.95" customHeight="1">
      <c r="A26" s="6"/>
      <c r="B26" s="24" t="s">
        <v>185</v>
      </c>
      <c r="C26" s="5" t="s">
        <v>168</v>
      </c>
      <c r="D26" s="5" t="s">
        <v>15</v>
      </c>
      <c r="E26" s="7">
        <v>3300</v>
      </c>
      <c r="F26" s="8">
        <v>5.7</v>
      </c>
      <c r="G26" s="25">
        <f t="shared" si="0"/>
        <v>9.1000000000000004E-3</v>
      </c>
    </row>
    <row r="27" spans="1:7" ht="12.95" customHeight="1">
      <c r="A27" s="6"/>
      <c r="B27" s="24" t="s">
        <v>355</v>
      </c>
      <c r="C27" s="5" t="s">
        <v>356</v>
      </c>
      <c r="D27" s="5" t="s">
        <v>11</v>
      </c>
      <c r="E27" s="7">
        <v>8350</v>
      </c>
      <c r="F27" s="8">
        <v>5.23</v>
      </c>
      <c r="G27" s="25">
        <f t="shared" si="0"/>
        <v>8.3000000000000001E-3</v>
      </c>
    </row>
    <row r="28" spans="1:7" ht="12.95" customHeight="1">
      <c r="A28" s="6"/>
      <c r="B28" s="24" t="s">
        <v>337</v>
      </c>
      <c r="C28" s="5" t="s">
        <v>338</v>
      </c>
      <c r="D28" s="5" t="s">
        <v>15</v>
      </c>
      <c r="E28" s="7">
        <v>641</v>
      </c>
      <c r="F28" s="8">
        <v>4.51</v>
      </c>
      <c r="G28" s="25">
        <f t="shared" si="0"/>
        <v>7.1999999999999998E-3</v>
      </c>
    </row>
    <row r="29" spans="1:7" ht="12.95" customHeight="1">
      <c r="A29" s="6"/>
      <c r="B29" s="24" t="s">
        <v>420</v>
      </c>
      <c r="C29" s="5" t="s">
        <v>418</v>
      </c>
      <c r="D29" s="5" t="s">
        <v>11</v>
      </c>
      <c r="E29" s="7">
        <v>8096</v>
      </c>
      <c r="F29" s="8">
        <v>4.45</v>
      </c>
      <c r="G29" s="25">
        <f t="shared" si="0"/>
        <v>7.1000000000000004E-3</v>
      </c>
    </row>
    <row r="30" spans="1:7" ht="12.95" customHeight="1">
      <c r="A30" s="6"/>
      <c r="B30" s="24" t="s">
        <v>303</v>
      </c>
      <c r="C30" s="5" t="s">
        <v>304</v>
      </c>
      <c r="D30" s="5" t="s">
        <v>15</v>
      </c>
      <c r="E30" s="7">
        <v>318</v>
      </c>
      <c r="F30" s="8">
        <v>4.2300000000000004</v>
      </c>
      <c r="G30" s="25">
        <f t="shared" si="0"/>
        <v>6.7000000000000002E-3</v>
      </c>
    </row>
    <row r="31" spans="1:7" ht="12.95" customHeight="1">
      <c r="A31" s="6"/>
      <c r="B31" s="24" t="s">
        <v>257</v>
      </c>
      <c r="C31" s="5" t="s">
        <v>258</v>
      </c>
      <c r="D31" s="5" t="s">
        <v>11</v>
      </c>
      <c r="E31" s="7">
        <v>3167</v>
      </c>
      <c r="F31" s="8">
        <v>3.61</v>
      </c>
      <c r="G31" s="25">
        <f t="shared" si="0"/>
        <v>5.7000000000000002E-3</v>
      </c>
    </row>
    <row r="32" spans="1:7" ht="12.95" customHeight="1">
      <c r="A32" s="6"/>
      <c r="B32" s="24" t="s">
        <v>329</v>
      </c>
      <c r="C32" s="5" t="s">
        <v>330</v>
      </c>
      <c r="D32" s="5" t="s">
        <v>15</v>
      </c>
      <c r="E32" s="7">
        <v>6605</v>
      </c>
      <c r="F32" s="8">
        <v>2.4500000000000002</v>
      </c>
      <c r="G32" s="25">
        <f t="shared" si="0"/>
        <v>3.8999999999999998E-3</v>
      </c>
    </row>
    <row r="33" spans="1:7" ht="12.95" customHeight="1">
      <c r="A33" s="6"/>
      <c r="B33" s="24" t="s">
        <v>301</v>
      </c>
      <c r="C33" s="5" t="s">
        <v>302</v>
      </c>
      <c r="D33" s="5" t="s">
        <v>15</v>
      </c>
      <c r="E33" s="7">
        <v>200</v>
      </c>
      <c r="F33" s="8">
        <v>1.96</v>
      </c>
      <c r="G33" s="25">
        <f t="shared" si="0"/>
        <v>3.0999999999999999E-3</v>
      </c>
    </row>
    <row r="34" spans="1:7" ht="12.95" customHeight="1">
      <c r="A34" s="6"/>
      <c r="B34" s="24" t="s">
        <v>421</v>
      </c>
      <c r="C34" s="5" t="s">
        <v>419</v>
      </c>
      <c r="D34" s="5" t="s">
        <v>15</v>
      </c>
      <c r="E34" s="7">
        <v>70</v>
      </c>
      <c r="F34" s="8">
        <v>0.25</v>
      </c>
      <c r="G34" s="25">
        <f t="shared" si="0"/>
        <v>4.0000000000000002E-4</v>
      </c>
    </row>
    <row r="35" spans="1:7" ht="12.95" customHeight="1">
      <c r="A35" s="1"/>
      <c r="B35" s="22" t="s">
        <v>53</v>
      </c>
      <c r="C35" s="5" t="s">
        <v>1</v>
      </c>
      <c r="D35" s="5" t="s">
        <v>1</v>
      </c>
      <c r="E35" s="5" t="s">
        <v>1</v>
      </c>
      <c r="F35" s="9">
        <f>SUM(F7:F34)</f>
        <v>623.5400000000003</v>
      </c>
      <c r="G35" s="26">
        <f>SUM(G7:G34)</f>
        <v>0.99120000000000019</v>
      </c>
    </row>
    <row r="36" spans="1:7" ht="12.95" customHeight="1">
      <c r="A36" s="1"/>
      <c r="B36" s="27" t="s">
        <v>54</v>
      </c>
      <c r="C36" s="10" t="s">
        <v>1</v>
      </c>
      <c r="D36" s="10" t="s">
        <v>1</v>
      </c>
      <c r="E36" s="10" t="s">
        <v>1</v>
      </c>
      <c r="F36" s="11" t="s">
        <v>55</v>
      </c>
      <c r="G36" s="28" t="s">
        <v>55</v>
      </c>
    </row>
    <row r="37" spans="1:7" ht="12.95" customHeight="1">
      <c r="A37" s="1"/>
      <c r="B37" s="27" t="s">
        <v>53</v>
      </c>
      <c r="C37" s="10" t="s">
        <v>1</v>
      </c>
      <c r="D37" s="10" t="s">
        <v>1</v>
      </c>
      <c r="E37" s="10" t="s">
        <v>1</v>
      </c>
      <c r="F37" s="11" t="s">
        <v>55</v>
      </c>
      <c r="G37" s="28" t="s">
        <v>55</v>
      </c>
    </row>
    <row r="38" spans="1:7" ht="12.95" customHeight="1">
      <c r="A38" s="1"/>
      <c r="B38" s="27" t="s">
        <v>56</v>
      </c>
      <c r="C38" s="12" t="s">
        <v>1</v>
      </c>
      <c r="D38" s="10" t="s">
        <v>1</v>
      </c>
      <c r="E38" s="12" t="s">
        <v>1</v>
      </c>
      <c r="F38" s="9">
        <f>+F35</f>
        <v>623.5400000000003</v>
      </c>
      <c r="G38" s="26">
        <f>+G35</f>
        <v>0.99120000000000019</v>
      </c>
    </row>
    <row r="39" spans="1:7" ht="12.95" customHeight="1">
      <c r="A39" s="1"/>
      <c r="B39" s="27" t="s">
        <v>57</v>
      </c>
      <c r="C39" s="5" t="s">
        <v>1</v>
      </c>
      <c r="D39" s="10" t="s">
        <v>1</v>
      </c>
      <c r="E39" s="5" t="s">
        <v>1</v>
      </c>
      <c r="F39" s="13">
        <f>+F40-F38</f>
        <v>5.5299999999997453</v>
      </c>
      <c r="G39" s="26">
        <f>+G40-G38</f>
        <v>8.799999999999808E-3</v>
      </c>
    </row>
    <row r="40" spans="1:7" ht="12.95" customHeight="1" thickBot="1">
      <c r="A40" s="1"/>
      <c r="B40" s="29" t="s">
        <v>58</v>
      </c>
      <c r="C40" s="30" t="s">
        <v>1</v>
      </c>
      <c r="D40" s="30" t="s">
        <v>1</v>
      </c>
      <c r="E40" s="30" t="s">
        <v>1</v>
      </c>
      <c r="F40" s="31">
        <v>629.07000000000005</v>
      </c>
      <c r="G40" s="32">
        <v>1</v>
      </c>
    </row>
    <row r="41" spans="1:7">
      <c r="A41" s="1"/>
      <c r="B41" s="2"/>
      <c r="C41" s="1"/>
      <c r="D41" s="1"/>
      <c r="E41" s="1"/>
      <c r="F41" s="1"/>
      <c r="G41" s="1"/>
    </row>
    <row r="42" spans="1:7">
      <c r="B42" s="35"/>
    </row>
    <row r="43" spans="1:7">
      <c r="B43" s="35"/>
    </row>
  </sheetData>
  <sortState ref="B7:G22">
    <sortCondition descending="1" ref="G7:G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69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27" customWidth="1"/>
    <col min="4" max="4" width="30.7109375" bestFit="1" customWidth="1"/>
    <col min="5" max="5" width="9.7109375" customWidth="1"/>
    <col min="6" max="6" width="20.85546875" bestFit="1" customWidth="1"/>
    <col min="7" max="7" width="13.7109375" bestFit="1" customWidth="1"/>
    <col min="9" max="9" width="24.85546875" bestFit="1" customWidth="1"/>
  </cols>
  <sheetData>
    <row r="1" spans="1:9" ht="16.5" customHeight="1">
      <c r="A1" s="1"/>
      <c r="B1" s="2" t="s">
        <v>82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9" ht="33" customHeight="1">
      <c r="A4" s="1"/>
      <c r="B4" s="18" t="s">
        <v>2</v>
      </c>
      <c r="C4" s="19" t="s">
        <v>3</v>
      </c>
      <c r="D4" s="20" t="s">
        <v>4</v>
      </c>
      <c r="E4" s="20" t="s">
        <v>5</v>
      </c>
      <c r="F4" s="20" t="s">
        <v>6</v>
      </c>
      <c r="G4" s="21" t="s">
        <v>7</v>
      </c>
    </row>
    <row r="5" spans="1:9" ht="12.95" customHeight="1">
      <c r="A5" s="1"/>
      <c r="B5" s="22" t="s">
        <v>8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9" ht="12.95" customHeight="1">
      <c r="A6" s="1"/>
      <c r="B6" s="22" t="s">
        <v>9</v>
      </c>
      <c r="C6" s="5" t="s">
        <v>1</v>
      </c>
      <c r="D6" s="5" t="s">
        <v>1</v>
      </c>
      <c r="E6" s="5" t="s">
        <v>1</v>
      </c>
      <c r="F6" s="1"/>
      <c r="G6" s="23" t="s">
        <v>1</v>
      </c>
    </row>
    <row r="7" spans="1:9" ht="12.95" customHeight="1">
      <c r="A7" s="6"/>
      <c r="B7" s="24" t="s">
        <v>138</v>
      </c>
      <c r="C7" s="5" t="s">
        <v>65</v>
      </c>
      <c r="D7" s="5" t="s">
        <v>38</v>
      </c>
      <c r="E7" s="7">
        <v>2346</v>
      </c>
      <c r="F7" s="8">
        <v>112.2</v>
      </c>
      <c r="G7" s="25">
        <f t="shared" ref="G7:G62" si="0">+ROUND(F7/$F$68,4)</f>
        <v>4.0800000000000003E-2</v>
      </c>
      <c r="H7" s="36"/>
      <c r="I7" s="37"/>
    </row>
    <row r="8" spans="1:9" ht="12.95" customHeight="1">
      <c r="A8" s="6"/>
      <c r="B8" s="24" t="s">
        <v>125</v>
      </c>
      <c r="C8" s="5" t="s">
        <v>29</v>
      </c>
      <c r="D8" s="5" t="s">
        <v>30</v>
      </c>
      <c r="E8" s="7">
        <v>1299</v>
      </c>
      <c r="F8" s="8">
        <v>111.74</v>
      </c>
      <c r="G8" s="25">
        <f t="shared" si="0"/>
        <v>4.07E-2</v>
      </c>
      <c r="H8" s="36"/>
      <c r="I8" s="37"/>
    </row>
    <row r="9" spans="1:9" ht="12.95" customHeight="1">
      <c r="A9" s="6"/>
      <c r="B9" s="24" t="s">
        <v>117</v>
      </c>
      <c r="C9" s="5" t="s">
        <v>31</v>
      </c>
      <c r="D9" s="5" t="s">
        <v>13</v>
      </c>
      <c r="E9" s="7">
        <v>3809</v>
      </c>
      <c r="F9" s="8">
        <v>100.34</v>
      </c>
      <c r="G9" s="25">
        <f t="shared" si="0"/>
        <v>3.6499999999999998E-2</v>
      </c>
      <c r="H9" s="36"/>
      <c r="I9" s="37"/>
    </row>
    <row r="10" spans="1:9" ht="12.95" customHeight="1">
      <c r="A10" s="6"/>
      <c r="B10" s="24" t="s">
        <v>171</v>
      </c>
      <c r="C10" s="5" t="s">
        <v>172</v>
      </c>
      <c r="D10" s="5" t="s">
        <v>51</v>
      </c>
      <c r="E10" s="7">
        <v>6607</v>
      </c>
      <c r="F10" s="8">
        <v>97.3</v>
      </c>
      <c r="G10" s="25">
        <f t="shared" si="0"/>
        <v>3.5400000000000001E-2</v>
      </c>
      <c r="H10" s="36"/>
      <c r="I10" s="37"/>
    </row>
    <row r="11" spans="1:9" ht="12.95" customHeight="1">
      <c r="A11" s="6"/>
      <c r="B11" s="24" t="s">
        <v>167</v>
      </c>
      <c r="C11" s="5" t="s">
        <v>378</v>
      </c>
      <c r="D11" s="5" t="s">
        <v>71</v>
      </c>
      <c r="E11" s="7">
        <v>28496</v>
      </c>
      <c r="F11" s="8">
        <v>93.1</v>
      </c>
      <c r="G11" s="25">
        <f t="shared" si="0"/>
        <v>3.39E-2</v>
      </c>
      <c r="H11" s="36"/>
      <c r="I11" s="37"/>
    </row>
    <row r="12" spans="1:9" ht="12.95" customHeight="1">
      <c r="A12" s="6"/>
      <c r="B12" s="24" t="s">
        <v>143</v>
      </c>
      <c r="C12" s="5" t="s">
        <v>76</v>
      </c>
      <c r="D12" s="5" t="s">
        <v>67</v>
      </c>
      <c r="E12" s="7">
        <v>2063</v>
      </c>
      <c r="F12" s="8">
        <v>86.87</v>
      </c>
      <c r="G12" s="25">
        <f t="shared" si="0"/>
        <v>3.1600000000000003E-2</v>
      </c>
      <c r="H12" s="36"/>
      <c r="I12" s="37"/>
    </row>
    <row r="13" spans="1:9" ht="12.95" customHeight="1">
      <c r="A13" s="6"/>
      <c r="B13" s="24" t="s">
        <v>135</v>
      </c>
      <c r="C13" s="5" t="s">
        <v>63</v>
      </c>
      <c r="D13" s="5" t="s">
        <v>64</v>
      </c>
      <c r="E13" s="7">
        <v>23423</v>
      </c>
      <c r="F13" s="8">
        <v>85.35</v>
      </c>
      <c r="G13" s="25">
        <f t="shared" si="0"/>
        <v>3.1099999999999999E-2</v>
      </c>
      <c r="H13" s="36"/>
      <c r="I13" s="37"/>
    </row>
    <row r="14" spans="1:9" ht="12.95" customHeight="1">
      <c r="A14" s="6"/>
      <c r="B14" s="24" t="s">
        <v>380</v>
      </c>
      <c r="C14" s="5" t="s">
        <v>395</v>
      </c>
      <c r="D14" s="5" t="s">
        <v>163</v>
      </c>
      <c r="E14" s="7">
        <v>2250</v>
      </c>
      <c r="F14" s="8">
        <v>84.4</v>
      </c>
      <c r="G14" s="25">
        <f t="shared" si="0"/>
        <v>3.0700000000000002E-2</v>
      </c>
      <c r="H14" s="36"/>
      <c r="I14" s="37"/>
    </row>
    <row r="15" spans="1:9" ht="12.95" customHeight="1">
      <c r="A15" s="6"/>
      <c r="B15" s="24" t="s">
        <v>199</v>
      </c>
      <c r="C15" s="5" t="s">
        <v>200</v>
      </c>
      <c r="D15" s="5" t="s">
        <v>71</v>
      </c>
      <c r="E15" s="7">
        <v>36680</v>
      </c>
      <c r="F15" s="8">
        <v>77.19</v>
      </c>
      <c r="G15" s="25">
        <f t="shared" si="0"/>
        <v>2.81E-2</v>
      </c>
      <c r="H15" s="36"/>
      <c r="I15" s="37"/>
    </row>
    <row r="16" spans="1:9" ht="12.95" customHeight="1">
      <c r="A16" s="6"/>
      <c r="B16" s="24" t="s">
        <v>212</v>
      </c>
      <c r="C16" s="5" t="s">
        <v>213</v>
      </c>
      <c r="D16" s="5" t="s">
        <v>34</v>
      </c>
      <c r="E16" s="7">
        <v>5463</v>
      </c>
      <c r="F16" s="8">
        <v>76.180000000000007</v>
      </c>
      <c r="G16" s="25">
        <f t="shared" si="0"/>
        <v>2.7699999999999999E-2</v>
      </c>
      <c r="H16" s="36"/>
      <c r="I16" s="37"/>
    </row>
    <row r="17" spans="1:9" ht="12.95" customHeight="1">
      <c r="A17" s="6"/>
      <c r="B17" s="24" t="s">
        <v>110</v>
      </c>
      <c r="C17" s="5" t="s">
        <v>12</v>
      </c>
      <c r="D17" s="5" t="s">
        <v>13</v>
      </c>
      <c r="E17" s="7">
        <v>7670</v>
      </c>
      <c r="F17" s="8">
        <v>74.78</v>
      </c>
      <c r="G17" s="25">
        <f t="shared" si="0"/>
        <v>2.7199999999999998E-2</v>
      </c>
      <c r="H17" s="36"/>
      <c r="I17" s="37"/>
    </row>
    <row r="18" spans="1:9" ht="12.95" customHeight="1">
      <c r="A18" s="6"/>
      <c r="B18" s="24" t="s">
        <v>152</v>
      </c>
      <c r="C18" s="5" t="s">
        <v>94</v>
      </c>
      <c r="D18" s="5" t="s">
        <v>38</v>
      </c>
      <c r="E18" s="7">
        <v>6367</v>
      </c>
      <c r="F18" s="8">
        <v>73.08</v>
      </c>
      <c r="G18" s="25">
        <f t="shared" si="0"/>
        <v>2.6599999999999999E-2</v>
      </c>
      <c r="H18" s="36"/>
      <c r="I18" s="37"/>
    </row>
    <row r="19" spans="1:9" ht="12.95" customHeight="1">
      <c r="A19" s="6"/>
      <c r="B19" s="24" t="s">
        <v>136</v>
      </c>
      <c r="C19" s="5" t="s">
        <v>62</v>
      </c>
      <c r="D19" s="5" t="s">
        <v>51</v>
      </c>
      <c r="E19" s="7">
        <v>10416</v>
      </c>
      <c r="F19" s="8">
        <v>72.3</v>
      </c>
      <c r="G19" s="25">
        <f t="shared" si="0"/>
        <v>2.63E-2</v>
      </c>
      <c r="H19" s="36"/>
      <c r="I19" s="37"/>
    </row>
    <row r="20" spans="1:9" ht="12.95" customHeight="1">
      <c r="A20" s="6"/>
      <c r="B20" s="24" t="s">
        <v>339</v>
      </c>
      <c r="C20" s="5" t="s">
        <v>340</v>
      </c>
      <c r="D20" s="5" t="s">
        <v>38</v>
      </c>
      <c r="E20" s="7">
        <v>25064</v>
      </c>
      <c r="F20" s="8">
        <v>71.91</v>
      </c>
      <c r="G20" s="25">
        <f t="shared" si="0"/>
        <v>2.6200000000000001E-2</v>
      </c>
      <c r="H20" s="36"/>
      <c r="I20" s="37"/>
    </row>
    <row r="21" spans="1:9" ht="12.95" customHeight="1">
      <c r="A21" s="6"/>
      <c r="B21" s="24" t="s">
        <v>282</v>
      </c>
      <c r="C21" s="5" t="s">
        <v>283</v>
      </c>
      <c r="D21" s="5" t="s">
        <v>284</v>
      </c>
      <c r="E21" s="7">
        <v>301</v>
      </c>
      <c r="F21" s="8">
        <v>67.17</v>
      </c>
      <c r="G21" s="25">
        <f t="shared" si="0"/>
        <v>2.4400000000000002E-2</v>
      </c>
      <c r="H21" s="36"/>
      <c r="I21" s="37"/>
    </row>
    <row r="22" spans="1:9" ht="12.95" customHeight="1">
      <c r="A22" s="6"/>
      <c r="B22" s="24" t="s">
        <v>122</v>
      </c>
      <c r="C22" s="5" t="s">
        <v>39</v>
      </c>
      <c r="D22" s="5" t="s">
        <v>23</v>
      </c>
      <c r="E22" s="7">
        <v>5014</v>
      </c>
      <c r="F22" s="8">
        <v>65.56</v>
      </c>
      <c r="G22" s="25">
        <f t="shared" si="0"/>
        <v>2.3900000000000001E-2</v>
      </c>
      <c r="H22" s="36"/>
      <c r="I22" s="37"/>
    </row>
    <row r="23" spans="1:9" ht="12.95" customHeight="1">
      <c r="A23" s="6"/>
      <c r="B23" s="24" t="s">
        <v>276</v>
      </c>
      <c r="C23" s="5" t="s">
        <v>277</v>
      </c>
      <c r="D23" s="5" t="s">
        <v>34</v>
      </c>
      <c r="E23" s="7">
        <v>1122</v>
      </c>
      <c r="F23" s="8">
        <v>65.09</v>
      </c>
      <c r="G23" s="25">
        <f t="shared" si="0"/>
        <v>2.3699999999999999E-2</v>
      </c>
      <c r="H23" s="36"/>
      <c r="I23" s="37"/>
    </row>
    <row r="24" spans="1:9" ht="12.95" customHeight="1">
      <c r="A24" s="6"/>
      <c r="B24" s="24" t="s">
        <v>139</v>
      </c>
      <c r="C24" s="5" t="s">
        <v>69</v>
      </c>
      <c r="D24" s="5" t="s">
        <v>67</v>
      </c>
      <c r="E24" s="7">
        <v>9255</v>
      </c>
      <c r="F24" s="8">
        <v>64.78</v>
      </c>
      <c r="G24" s="25">
        <f t="shared" si="0"/>
        <v>2.3599999999999999E-2</v>
      </c>
      <c r="H24" s="36"/>
      <c r="I24" s="37"/>
    </row>
    <row r="25" spans="1:9" ht="12.95" customHeight="1">
      <c r="A25" s="6"/>
      <c r="B25" s="24" t="s">
        <v>164</v>
      </c>
      <c r="C25" s="5" t="s">
        <v>83</v>
      </c>
      <c r="D25" s="5" t="s">
        <v>245</v>
      </c>
      <c r="E25" s="7">
        <v>410</v>
      </c>
      <c r="F25" s="8">
        <v>63.42</v>
      </c>
      <c r="G25" s="25">
        <f t="shared" si="0"/>
        <v>2.3099999999999999E-2</v>
      </c>
      <c r="H25" s="36"/>
      <c r="I25" s="37"/>
    </row>
    <row r="26" spans="1:9" ht="12.95" customHeight="1">
      <c r="A26" s="6"/>
      <c r="B26" s="24" t="s">
        <v>216</v>
      </c>
      <c r="C26" s="5" t="s">
        <v>217</v>
      </c>
      <c r="D26" s="5" t="s">
        <v>51</v>
      </c>
      <c r="E26" s="7">
        <v>7227</v>
      </c>
      <c r="F26" s="8">
        <v>60.8</v>
      </c>
      <c r="G26" s="25">
        <f t="shared" si="0"/>
        <v>2.2100000000000002E-2</v>
      </c>
      <c r="H26" s="36"/>
      <c r="I26" s="37"/>
    </row>
    <row r="27" spans="1:9" ht="12.95" customHeight="1">
      <c r="A27" s="6"/>
      <c r="B27" s="24" t="s">
        <v>165</v>
      </c>
      <c r="C27" s="5" t="s">
        <v>88</v>
      </c>
      <c r="D27" s="5" t="s">
        <v>71</v>
      </c>
      <c r="E27" s="7">
        <v>23276</v>
      </c>
      <c r="F27" s="8">
        <v>58.42</v>
      </c>
      <c r="G27" s="25">
        <f t="shared" si="0"/>
        <v>2.1299999999999999E-2</v>
      </c>
      <c r="H27" s="36"/>
      <c r="I27" s="37"/>
    </row>
    <row r="28" spans="1:9" ht="12.95" customHeight="1">
      <c r="A28" s="6"/>
      <c r="B28" s="24" t="s">
        <v>278</v>
      </c>
      <c r="C28" s="5" t="s">
        <v>279</v>
      </c>
      <c r="D28" s="5" t="s">
        <v>261</v>
      </c>
      <c r="E28" s="7">
        <v>1403</v>
      </c>
      <c r="F28" s="8">
        <v>56.56</v>
      </c>
      <c r="G28" s="25">
        <f t="shared" si="0"/>
        <v>2.06E-2</v>
      </c>
      <c r="H28" s="36"/>
      <c r="I28" s="37"/>
    </row>
    <row r="29" spans="1:9" ht="12.95" customHeight="1">
      <c r="A29" s="6"/>
      <c r="B29" s="24" t="s">
        <v>280</v>
      </c>
      <c r="C29" s="5" t="s">
        <v>281</v>
      </c>
      <c r="D29" s="5" t="s">
        <v>13</v>
      </c>
      <c r="E29" s="7">
        <v>4134</v>
      </c>
      <c r="F29" s="8">
        <v>53.38</v>
      </c>
      <c r="G29" s="25">
        <f t="shared" si="0"/>
        <v>1.9400000000000001E-2</v>
      </c>
      <c r="H29" s="36"/>
      <c r="I29" s="37"/>
    </row>
    <row r="30" spans="1:9" ht="12.95" customHeight="1">
      <c r="A30" s="6"/>
      <c r="B30" s="24" t="s">
        <v>186</v>
      </c>
      <c r="C30" s="5" t="s">
        <v>187</v>
      </c>
      <c r="D30" s="5" t="s">
        <v>64</v>
      </c>
      <c r="E30" s="7">
        <v>23710</v>
      </c>
      <c r="F30" s="8">
        <v>48.69</v>
      </c>
      <c r="G30" s="25">
        <f t="shared" si="0"/>
        <v>1.77E-2</v>
      </c>
      <c r="H30" s="36"/>
      <c r="I30" s="37"/>
    </row>
    <row r="31" spans="1:9" ht="12.95" customHeight="1">
      <c r="A31" s="6"/>
      <c r="B31" s="24" t="s">
        <v>297</v>
      </c>
      <c r="C31" s="5" t="s">
        <v>298</v>
      </c>
      <c r="D31" s="5" t="s">
        <v>13</v>
      </c>
      <c r="E31" s="7">
        <v>7551</v>
      </c>
      <c r="F31" s="8">
        <v>43.51</v>
      </c>
      <c r="G31" s="25">
        <f t="shared" si="0"/>
        <v>1.5800000000000002E-2</v>
      </c>
      <c r="H31" s="36"/>
      <c r="I31" s="37"/>
    </row>
    <row r="32" spans="1:9" ht="12.95" customHeight="1">
      <c r="A32" s="6"/>
      <c r="B32" s="24" t="s">
        <v>306</v>
      </c>
      <c r="C32" s="5" t="s">
        <v>193</v>
      </c>
      <c r="D32" s="5" t="s">
        <v>15</v>
      </c>
      <c r="E32" s="7">
        <v>3159</v>
      </c>
      <c r="F32" s="8">
        <v>43.37</v>
      </c>
      <c r="G32" s="25">
        <f t="shared" si="0"/>
        <v>1.5800000000000002E-2</v>
      </c>
      <c r="H32" s="36"/>
      <c r="I32" s="37"/>
    </row>
    <row r="33" spans="1:9" ht="12.95" customHeight="1">
      <c r="A33" s="6"/>
      <c r="B33" s="24" t="s">
        <v>140</v>
      </c>
      <c r="C33" s="5" t="s">
        <v>66</v>
      </c>
      <c r="D33" s="5" t="s">
        <v>67</v>
      </c>
      <c r="E33" s="7">
        <v>242</v>
      </c>
      <c r="F33" s="8">
        <v>41.68</v>
      </c>
      <c r="G33" s="25">
        <f t="shared" si="0"/>
        <v>1.52E-2</v>
      </c>
      <c r="H33" s="36"/>
      <c r="I33" s="37"/>
    </row>
    <row r="34" spans="1:9" ht="12.95" customHeight="1">
      <c r="A34" s="6"/>
      <c r="B34" s="24" t="s">
        <v>390</v>
      </c>
      <c r="C34" s="5" t="s">
        <v>405</v>
      </c>
      <c r="D34" s="5" t="s">
        <v>38</v>
      </c>
      <c r="E34" s="7">
        <v>3100</v>
      </c>
      <c r="F34" s="8">
        <v>40.4</v>
      </c>
      <c r="G34" s="25">
        <f t="shared" si="0"/>
        <v>1.47E-2</v>
      </c>
      <c r="H34" s="36"/>
      <c r="I34" s="37"/>
    </row>
    <row r="35" spans="1:9" ht="12.95" customHeight="1">
      <c r="A35" s="6"/>
      <c r="B35" s="24" t="s">
        <v>131</v>
      </c>
      <c r="C35" s="5" t="s">
        <v>70</v>
      </c>
      <c r="D35" s="5" t="s">
        <v>38</v>
      </c>
      <c r="E35" s="7">
        <v>3904</v>
      </c>
      <c r="F35" s="8">
        <v>37.54</v>
      </c>
      <c r="G35" s="25">
        <f t="shared" si="0"/>
        <v>1.37E-2</v>
      </c>
      <c r="H35" s="36"/>
      <c r="I35" s="37"/>
    </row>
    <row r="36" spans="1:9" ht="12.95" customHeight="1">
      <c r="A36" s="6"/>
      <c r="B36" s="24" t="s">
        <v>246</v>
      </c>
      <c r="C36" s="5" t="s">
        <v>247</v>
      </c>
      <c r="D36" s="5" t="s">
        <v>13</v>
      </c>
      <c r="E36" s="7">
        <v>3600</v>
      </c>
      <c r="F36" s="8">
        <v>36.340000000000003</v>
      </c>
      <c r="G36" s="25">
        <f t="shared" si="0"/>
        <v>1.32E-2</v>
      </c>
      <c r="H36" s="36"/>
      <c r="I36" s="37"/>
    </row>
    <row r="37" spans="1:9" ht="12.95" customHeight="1">
      <c r="A37" s="6"/>
      <c r="B37" s="24" t="s">
        <v>218</v>
      </c>
      <c r="C37" s="5" t="s">
        <v>219</v>
      </c>
      <c r="D37" s="5" t="s">
        <v>38</v>
      </c>
      <c r="E37" s="7">
        <v>14004</v>
      </c>
      <c r="F37" s="8">
        <v>36.119999999999997</v>
      </c>
      <c r="G37" s="25">
        <f t="shared" si="0"/>
        <v>1.3100000000000001E-2</v>
      </c>
      <c r="H37" s="36"/>
      <c r="I37" s="37"/>
    </row>
    <row r="38" spans="1:9" ht="12.95" customHeight="1">
      <c r="A38" s="6"/>
      <c r="B38" s="24" t="s">
        <v>151</v>
      </c>
      <c r="C38" s="5" t="s">
        <v>103</v>
      </c>
      <c r="D38" s="5" t="s">
        <v>67</v>
      </c>
      <c r="E38" s="7">
        <v>2159</v>
      </c>
      <c r="F38" s="8">
        <v>35.979999999999997</v>
      </c>
      <c r="G38" s="25">
        <f t="shared" si="0"/>
        <v>1.3100000000000001E-2</v>
      </c>
      <c r="H38" s="36"/>
      <c r="I38" s="37"/>
    </row>
    <row r="39" spans="1:9" ht="12.95" customHeight="1">
      <c r="A39" s="6"/>
      <c r="B39" s="24" t="s">
        <v>266</v>
      </c>
      <c r="C39" s="5" t="s">
        <v>267</v>
      </c>
      <c r="D39" s="5" t="s">
        <v>38</v>
      </c>
      <c r="E39" s="7">
        <v>10066</v>
      </c>
      <c r="F39" s="8">
        <v>34.909999999999997</v>
      </c>
      <c r="G39" s="25">
        <f t="shared" si="0"/>
        <v>1.2699999999999999E-2</v>
      </c>
      <c r="H39" s="36"/>
      <c r="I39" s="37"/>
    </row>
    <row r="40" spans="1:9" ht="12.95" customHeight="1">
      <c r="A40" s="6"/>
      <c r="B40" s="24" t="s">
        <v>423</v>
      </c>
      <c r="C40" s="5" t="s">
        <v>422</v>
      </c>
      <c r="D40" s="5" t="s">
        <v>424</v>
      </c>
      <c r="E40" s="7">
        <v>8986</v>
      </c>
      <c r="F40" s="8">
        <v>31.82</v>
      </c>
      <c r="G40" s="25">
        <f t="shared" si="0"/>
        <v>1.1599999999999999E-2</v>
      </c>
      <c r="H40" s="36"/>
      <c r="I40" s="37"/>
    </row>
    <row r="41" spans="1:9" ht="12.95" customHeight="1">
      <c r="A41" s="6"/>
      <c r="B41" s="24" t="s">
        <v>253</v>
      </c>
      <c r="C41" s="5" t="s">
        <v>254</v>
      </c>
      <c r="D41" s="5" t="s">
        <v>242</v>
      </c>
      <c r="E41" s="7">
        <v>3768</v>
      </c>
      <c r="F41" s="8">
        <v>30.86</v>
      </c>
      <c r="G41" s="25">
        <f t="shared" si="0"/>
        <v>1.12E-2</v>
      </c>
      <c r="H41" s="36"/>
      <c r="I41" s="37"/>
    </row>
    <row r="42" spans="1:9" ht="12.95" customHeight="1">
      <c r="A42" s="6"/>
      <c r="B42" s="24" t="s">
        <v>287</v>
      </c>
      <c r="C42" s="5" t="s">
        <v>288</v>
      </c>
      <c r="D42" s="5" t="s">
        <v>28</v>
      </c>
      <c r="E42" s="7">
        <v>23890</v>
      </c>
      <c r="F42" s="8">
        <v>30.53</v>
      </c>
      <c r="G42" s="25">
        <f t="shared" si="0"/>
        <v>1.11E-2</v>
      </c>
      <c r="H42" s="36"/>
      <c r="I42" s="37"/>
    </row>
    <row r="43" spans="1:9" ht="12.95" customHeight="1">
      <c r="A43" s="6"/>
      <c r="B43" s="24" t="s">
        <v>130</v>
      </c>
      <c r="C43" s="5" t="s">
        <v>87</v>
      </c>
      <c r="D43" s="5" t="s">
        <v>26</v>
      </c>
      <c r="E43" s="7">
        <v>5062</v>
      </c>
      <c r="F43" s="8">
        <v>30.39</v>
      </c>
      <c r="G43" s="25">
        <f t="shared" si="0"/>
        <v>1.11E-2</v>
      </c>
      <c r="H43" s="36"/>
      <c r="I43" s="37"/>
    </row>
    <row r="44" spans="1:9" ht="12.95" customHeight="1">
      <c r="A44" s="6"/>
      <c r="B44" s="24" t="s">
        <v>285</v>
      </c>
      <c r="C44" s="5" t="s">
        <v>286</v>
      </c>
      <c r="D44" s="5" t="s">
        <v>242</v>
      </c>
      <c r="E44" s="7">
        <v>4094</v>
      </c>
      <c r="F44" s="8">
        <v>30.26</v>
      </c>
      <c r="G44" s="25">
        <f t="shared" si="0"/>
        <v>1.0999999999999999E-2</v>
      </c>
      <c r="H44" s="36"/>
      <c r="I44" s="37"/>
    </row>
    <row r="45" spans="1:9" ht="12.95" customHeight="1">
      <c r="A45" s="6"/>
      <c r="B45" s="24" t="s">
        <v>313</v>
      </c>
      <c r="C45" s="5" t="s">
        <v>314</v>
      </c>
      <c r="D45" s="5" t="s">
        <v>242</v>
      </c>
      <c r="E45" s="7">
        <v>7710</v>
      </c>
      <c r="F45" s="8">
        <v>27.59</v>
      </c>
      <c r="G45" s="25">
        <f t="shared" si="0"/>
        <v>0.01</v>
      </c>
      <c r="H45" s="36"/>
      <c r="I45" s="37"/>
    </row>
    <row r="46" spans="1:9" ht="12.95" customHeight="1">
      <c r="A46" s="6"/>
      <c r="B46" s="24" t="s">
        <v>341</v>
      </c>
      <c r="C46" s="5" t="s">
        <v>342</v>
      </c>
      <c r="D46" s="5" t="s">
        <v>242</v>
      </c>
      <c r="E46" s="7">
        <v>1711</v>
      </c>
      <c r="F46" s="8">
        <v>26.54</v>
      </c>
      <c r="G46" s="25">
        <f t="shared" si="0"/>
        <v>9.7000000000000003E-3</v>
      </c>
      <c r="H46" s="36"/>
      <c r="I46" s="37"/>
    </row>
    <row r="47" spans="1:9" ht="12.95" customHeight="1">
      <c r="A47" s="6"/>
      <c r="B47" s="24" t="s">
        <v>307</v>
      </c>
      <c r="C47" s="5" t="s">
        <v>308</v>
      </c>
      <c r="D47" s="5" t="s">
        <v>38</v>
      </c>
      <c r="E47" s="7">
        <v>2859</v>
      </c>
      <c r="F47" s="8">
        <v>26.02</v>
      </c>
      <c r="G47" s="25">
        <f t="shared" si="0"/>
        <v>9.4999999999999998E-3</v>
      </c>
      <c r="H47" s="36"/>
      <c r="I47" s="37"/>
    </row>
    <row r="48" spans="1:9" ht="12.95" customHeight="1">
      <c r="A48" s="6"/>
      <c r="B48" s="24" t="s">
        <v>238</v>
      </c>
      <c r="C48" s="5" t="s">
        <v>239</v>
      </c>
      <c r="D48" s="5" t="s">
        <v>23</v>
      </c>
      <c r="E48" s="7">
        <v>2269</v>
      </c>
      <c r="F48" s="8">
        <v>25.52</v>
      </c>
      <c r="G48" s="25">
        <f t="shared" si="0"/>
        <v>9.2999999999999992E-3</v>
      </c>
      <c r="H48" s="36"/>
      <c r="I48" s="37"/>
    </row>
    <row r="49" spans="1:9" ht="12.95" customHeight="1">
      <c r="A49" s="6"/>
      <c r="B49" s="24" t="s">
        <v>147</v>
      </c>
      <c r="C49" s="5" t="s">
        <v>86</v>
      </c>
      <c r="D49" s="5" t="s">
        <v>38</v>
      </c>
      <c r="E49" s="7">
        <v>2000</v>
      </c>
      <c r="F49" s="8">
        <v>25.48</v>
      </c>
      <c r="G49" s="25">
        <f t="shared" si="0"/>
        <v>9.2999999999999992E-3</v>
      </c>
      <c r="H49" s="36"/>
      <c r="I49" s="37"/>
    </row>
    <row r="50" spans="1:9" ht="12.95" customHeight="1">
      <c r="A50" s="6"/>
      <c r="B50" s="24" t="s">
        <v>201</v>
      </c>
      <c r="C50" s="5" t="s">
        <v>202</v>
      </c>
      <c r="D50" s="5" t="s">
        <v>64</v>
      </c>
      <c r="E50" s="7">
        <v>37</v>
      </c>
      <c r="F50" s="8">
        <v>25.39</v>
      </c>
      <c r="G50" s="25">
        <f t="shared" si="0"/>
        <v>9.1999999999999998E-3</v>
      </c>
      <c r="H50" s="36"/>
      <c r="I50" s="37"/>
    </row>
    <row r="51" spans="1:9" ht="12.95" customHeight="1">
      <c r="A51" s="6"/>
      <c r="B51" s="24" t="s">
        <v>370</v>
      </c>
      <c r="C51" s="5" t="s">
        <v>375</v>
      </c>
      <c r="D51" s="5" t="s">
        <v>64</v>
      </c>
      <c r="E51" s="7">
        <v>350</v>
      </c>
      <c r="F51" s="8">
        <v>25.25</v>
      </c>
      <c r="G51" s="25">
        <f t="shared" si="0"/>
        <v>9.1999999999999998E-3</v>
      </c>
      <c r="H51" s="36"/>
      <c r="I51" s="37"/>
    </row>
    <row r="52" spans="1:9" ht="12.95" customHeight="1">
      <c r="A52" s="6"/>
      <c r="B52" s="24" t="s">
        <v>363</v>
      </c>
      <c r="C52" s="5" t="s">
        <v>364</v>
      </c>
      <c r="D52" s="5" t="s">
        <v>51</v>
      </c>
      <c r="E52" s="7">
        <v>7176</v>
      </c>
      <c r="F52" s="8">
        <v>24.95</v>
      </c>
      <c r="G52" s="25">
        <f t="shared" si="0"/>
        <v>9.1000000000000004E-3</v>
      </c>
      <c r="H52" s="36"/>
      <c r="I52" s="37"/>
    </row>
    <row r="53" spans="1:9" ht="12.95" customHeight="1">
      <c r="A53" s="6"/>
      <c r="B53" s="24" t="s">
        <v>311</v>
      </c>
      <c r="C53" s="5" t="s">
        <v>312</v>
      </c>
      <c r="D53" s="5" t="s">
        <v>51</v>
      </c>
      <c r="E53" s="7">
        <v>3137</v>
      </c>
      <c r="F53" s="8">
        <v>21.13</v>
      </c>
      <c r="G53" s="25">
        <f t="shared" si="0"/>
        <v>7.7000000000000002E-3</v>
      </c>
      <c r="H53" s="36"/>
      <c r="I53" s="37"/>
    </row>
    <row r="54" spans="1:9" ht="12.95" customHeight="1">
      <c r="A54" s="6"/>
      <c r="B54" s="24" t="s">
        <v>232</v>
      </c>
      <c r="C54" s="5" t="s">
        <v>233</v>
      </c>
      <c r="D54" s="5" t="s">
        <v>37</v>
      </c>
      <c r="E54" s="7">
        <v>1816</v>
      </c>
      <c r="F54" s="8">
        <v>21.03</v>
      </c>
      <c r="G54" s="25">
        <f t="shared" si="0"/>
        <v>7.7000000000000002E-3</v>
      </c>
      <c r="H54" s="36"/>
      <c r="I54" s="37"/>
    </row>
    <row r="55" spans="1:9" ht="12.95" customHeight="1">
      <c r="A55" s="6"/>
      <c r="B55" s="24" t="s">
        <v>373</v>
      </c>
      <c r="C55" s="5" t="s">
        <v>379</v>
      </c>
      <c r="D55" s="5" t="s">
        <v>23</v>
      </c>
      <c r="E55" s="7">
        <v>480</v>
      </c>
      <c r="F55" s="8">
        <v>19.71</v>
      </c>
      <c r="G55" s="25">
        <f t="shared" si="0"/>
        <v>7.1999999999999998E-3</v>
      </c>
      <c r="H55" s="36"/>
      <c r="I55" s="37"/>
    </row>
    <row r="56" spans="1:9" ht="12.95" customHeight="1">
      <c r="A56" s="6"/>
      <c r="B56" s="24" t="s">
        <v>383</v>
      </c>
      <c r="C56" s="5" t="s">
        <v>398</v>
      </c>
      <c r="D56" s="5" t="s">
        <v>13</v>
      </c>
      <c r="E56" s="7">
        <v>11209</v>
      </c>
      <c r="F56" s="8">
        <v>19.149999999999999</v>
      </c>
      <c r="G56" s="25">
        <f t="shared" si="0"/>
        <v>7.0000000000000001E-3</v>
      </c>
      <c r="H56" s="36"/>
      <c r="I56" s="37"/>
    </row>
    <row r="57" spans="1:9" ht="12.95" customHeight="1">
      <c r="A57" s="6"/>
      <c r="B57" s="24" t="s">
        <v>291</v>
      </c>
      <c r="C57" s="5" t="s">
        <v>292</v>
      </c>
      <c r="D57" s="5" t="s">
        <v>105</v>
      </c>
      <c r="E57" s="7">
        <v>23008</v>
      </c>
      <c r="F57" s="8">
        <v>18.899999999999999</v>
      </c>
      <c r="G57" s="25">
        <f t="shared" si="0"/>
        <v>6.8999999999999999E-3</v>
      </c>
      <c r="H57" s="36"/>
      <c r="I57" s="37"/>
    </row>
    <row r="58" spans="1:9" ht="12.95" customHeight="1">
      <c r="A58" s="6"/>
      <c r="B58" s="24" t="s">
        <v>372</v>
      </c>
      <c r="C58" s="5" t="s">
        <v>377</v>
      </c>
      <c r="D58" s="5" t="s">
        <v>13</v>
      </c>
      <c r="E58" s="7">
        <v>5000</v>
      </c>
      <c r="F58" s="8">
        <v>18.260000000000002</v>
      </c>
      <c r="G58" s="25">
        <f t="shared" si="0"/>
        <v>6.6E-3</v>
      </c>
      <c r="H58" s="36"/>
      <c r="I58" s="37"/>
    </row>
    <row r="59" spans="1:9" ht="12.95" customHeight="1">
      <c r="A59" s="6"/>
      <c r="B59" s="24" t="s">
        <v>293</v>
      </c>
      <c r="C59" s="5" t="s">
        <v>294</v>
      </c>
      <c r="D59" s="5" t="s">
        <v>64</v>
      </c>
      <c r="E59" s="7">
        <v>1000</v>
      </c>
      <c r="F59" s="8">
        <v>17.91</v>
      </c>
      <c r="G59" s="25">
        <f t="shared" si="0"/>
        <v>6.4999999999999997E-3</v>
      </c>
      <c r="H59" s="36"/>
      <c r="I59" s="37"/>
    </row>
    <row r="60" spans="1:9" ht="12.95" customHeight="1">
      <c r="A60" s="6"/>
      <c r="B60" s="24" t="s">
        <v>392</v>
      </c>
      <c r="C60" s="5" t="s">
        <v>407</v>
      </c>
      <c r="D60" s="5" t="s">
        <v>26</v>
      </c>
      <c r="E60" s="7">
        <v>750</v>
      </c>
      <c r="F60" s="8">
        <v>14.94</v>
      </c>
      <c r="G60" s="25">
        <f t="shared" si="0"/>
        <v>5.4000000000000003E-3</v>
      </c>
      <c r="H60" s="36"/>
      <c r="I60" s="37"/>
    </row>
    <row r="61" spans="1:9" ht="12.95" customHeight="1">
      <c r="A61" s="6"/>
      <c r="B61" s="24" t="s">
        <v>343</v>
      </c>
      <c r="C61" s="5" t="s">
        <v>344</v>
      </c>
      <c r="D61" s="5" t="s">
        <v>34</v>
      </c>
      <c r="E61" s="7">
        <v>11999</v>
      </c>
      <c r="F61" s="8">
        <v>14.78</v>
      </c>
      <c r="G61" s="25">
        <f t="shared" si="0"/>
        <v>5.4000000000000003E-3</v>
      </c>
      <c r="H61" s="36"/>
      <c r="I61" s="37"/>
    </row>
    <row r="62" spans="1:9" ht="12.95" customHeight="1">
      <c r="A62" s="6"/>
      <c r="B62" s="24" t="s">
        <v>345</v>
      </c>
      <c r="C62" s="5" t="s">
        <v>346</v>
      </c>
      <c r="D62" s="5" t="s">
        <v>38</v>
      </c>
      <c r="E62" s="7">
        <v>2675</v>
      </c>
      <c r="F62" s="8">
        <v>13.02</v>
      </c>
      <c r="G62" s="25">
        <f t="shared" si="0"/>
        <v>4.7000000000000002E-3</v>
      </c>
      <c r="H62" s="36"/>
      <c r="I62" s="37"/>
    </row>
    <row r="63" spans="1:9" ht="12.95" customHeight="1">
      <c r="A63" s="1"/>
      <c r="B63" s="22" t="s">
        <v>53</v>
      </c>
      <c r="C63" s="5" t="s">
        <v>1</v>
      </c>
      <c r="D63" s="5" t="s">
        <v>1</v>
      </c>
      <c r="E63" s="5" t="s">
        <v>1</v>
      </c>
      <c r="F63" s="9">
        <f>SUM(F7:F62)</f>
        <v>2709.8900000000012</v>
      </c>
      <c r="G63" s="26">
        <f>SUM(G7:G62)</f>
        <v>0.98630000000000007</v>
      </c>
      <c r="H63" s="36"/>
      <c r="I63" s="36"/>
    </row>
    <row r="64" spans="1:9" ht="12.95" customHeight="1">
      <c r="A64" s="1"/>
      <c r="B64" s="27" t="s">
        <v>54</v>
      </c>
      <c r="C64" s="10" t="s">
        <v>1</v>
      </c>
      <c r="D64" s="10" t="s">
        <v>1</v>
      </c>
      <c r="E64" s="10" t="s">
        <v>1</v>
      </c>
      <c r="F64" s="11" t="s">
        <v>55</v>
      </c>
      <c r="G64" s="28" t="s">
        <v>55</v>
      </c>
    </row>
    <row r="65" spans="1:7" ht="12.95" customHeight="1">
      <c r="A65" s="1"/>
      <c r="B65" s="27" t="s">
        <v>53</v>
      </c>
      <c r="C65" s="10" t="s">
        <v>1</v>
      </c>
      <c r="D65" s="10" t="s">
        <v>1</v>
      </c>
      <c r="E65" s="10" t="s">
        <v>1</v>
      </c>
      <c r="F65" s="11" t="s">
        <v>55</v>
      </c>
      <c r="G65" s="28" t="s">
        <v>55</v>
      </c>
    </row>
    <row r="66" spans="1:7" ht="12.95" customHeight="1">
      <c r="A66" s="1"/>
      <c r="B66" s="27" t="s">
        <v>56</v>
      </c>
      <c r="C66" s="12" t="s">
        <v>1</v>
      </c>
      <c r="D66" s="10" t="s">
        <v>1</v>
      </c>
      <c r="E66" s="12" t="s">
        <v>1</v>
      </c>
      <c r="F66" s="9">
        <f>+F63</f>
        <v>2709.8900000000012</v>
      </c>
      <c r="G66" s="26">
        <f>+G63</f>
        <v>0.98630000000000007</v>
      </c>
    </row>
    <row r="67" spans="1:7" ht="12.95" customHeight="1">
      <c r="A67" s="1"/>
      <c r="B67" s="27" t="s">
        <v>57</v>
      </c>
      <c r="C67" s="5" t="s">
        <v>1</v>
      </c>
      <c r="D67" s="10" t="s">
        <v>1</v>
      </c>
      <c r="E67" s="5" t="s">
        <v>1</v>
      </c>
      <c r="F67" s="13">
        <f>+F68-F66</f>
        <v>38.819999999998799</v>
      </c>
      <c r="G67" s="26">
        <f>+G68-G66</f>
        <v>1.3699999999999934E-2</v>
      </c>
    </row>
    <row r="68" spans="1:7" ht="12.95" customHeight="1" thickBot="1">
      <c r="A68" s="1"/>
      <c r="B68" s="29" t="s">
        <v>58</v>
      </c>
      <c r="C68" s="30" t="s">
        <v>1</v>
      </c>
      <c r="D68" s="30" t="s">
        <v>1</v>
      </c>
      <c r="E68" s="30" t="s">
        <v>1</v>
      </c>
      <c r="F68" s="31">
        <v>2748.71</v>
      </c>
      <c r="G68" s="32">
        <v>1</v>
      </c>
    </row>
    <row r="69" spans="1:7">
      <c r="A69" s="1"/>
      <c r="B69" s="2" t="s">
        <v>59</v>
      </c>
      <c r="C69" s="1"/>
      <c r="D69" s="1"/>
      <c r="E69" s="1"/>
      <c r="F69" s="1"/>
      <c r="G69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50.5703125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91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5" t="s">
        <v>368</v>
      </c>
      <c r="C3" s="1"/>
      <c r="D3" s="1"/>
      <c r="E3" s="1"/>
      <c r="F3" s="1"/>
      <c r="G3" s="1"/>
    </row>
    <row r="4" spans="1:7" ht="33" customHeight="1">
      <c r="A4" s="1"/>
      <c r="B4" s="18" t="s">
        <v>2</v>
      </c>
      <c r="C4" s="19" t="s">
        <v>3</v>
      </c>
      <c r="D4" s="20" t="s">
        <v>73</v>
      </c>
      <c r="E4" s="20" t="s">
        <v>5</v>
      </c>
      <c r="F4" s="20" t="s">
        <v>6</v>
      </c>
      <c r="G4" s="21" t="s">
        <v>7</v>
      </c>
    </row>
    <row r="5" spans="1:7" ht="12.95" customHeight="1">
      <c r="A5" s="1"/>
      <c r="B5" s="22" t="s">
        <v>74</v>
      </c>
      <c r="C5" s="5" t="s">
        <v>1</v>
      </c>
      <c r="D5" s="5" t="s">
        <v>1</v>
      </c>
      <c r="E5" s="5" t="s">
        <v>1</v>
      </c>
      <c r="F5" s="1"/>
      <c r="G5" s="23" t="s">
        <v>1</v>
      </c>
    </row>
    <row r="6" spans="1:7" ht="12.95" customHeight="1">
      <c r="A6" s="6"/>
      <c r="B6" s="24" t="s">
        <v>173</v>
      </c>
      <c r="C6" s="5" t="s">
        <v>1</v>
      </c>
      <c r="D6" s="5" t="s">
        <v>59</v>
      </c>
      <c r="E6" s="7"/>
      <c r="F6" s="8">
        <v>1293.3399999999999</v>
      </c>
      <c r="G6" s="25">
        <f>+ROUND(F6/$F$10,4)</f>
        <v>0.98099999999999998</v>
      </c>
    </row>
    <row r="7" spans="1:7" ht="12.95" customHeight="1">
      <c r="A7" s="1"/>
      <c r="B7" s="22" t="s">
        <v>53</v>
      </c>
      <c r="C7" s="5" t="s">
        <v>1</v>
      </c>
      <c r="D7" s="5" t="s">
        <v>1</v>
      </c>
      <c r="E7" s="5" t="s">
        <v>1</v>
      </c>
      <c r="F7" s="9">
        <f>+F6</f>
        <v>1293.3399999999999</v>
      </c>
      <c r="G7" s="26">
        <f>+G6</f>
        <v>0.98099999999999998</v>
      </c>
    </row>
    <row r="8" spans="1:7" ht="12.95" customHeight="1">
      <c r="A8" s="1"/>
      <c r="B8" s="27" t="s">
        <v>56</v>
      </c>
      <c r="C8" s="12" t="s">
        <v>1</v>
      </c>
      <c r="D8" s="10" t="s">
        <v>1</v>
      </c>
      <c r="E8" s="12" t="s">
        <v>1</v>
      </c>
      <c r="F8" s="9">
        <f>+F7</f>
        <v>1293.3399999999999</v>
      </c>
      <c r="G8" s="26">
        <f>+G7</f>
        <v>0.98099999999999998</v>
      </c>
    </row>
    <row r="9" spans="1:7" ht="12.95" customHeight="1">
      <c r="A9" s="1"/>
      <c r="B9" s="27" t="s">
        <v>57</v>
      </c>
      <c r="C9" s="5" t="s">
        <v>1</v>
      </c>
      <c r="D9" s="10" t="s">
        <v>1</v>
      </c>
      <c r="E9" s="5" t="s">
        <v>1</v>
      </c>
      <c r="F9" s="13">
        <f>+F10-F8</f>
        <v>25.070000000000164</v>
      </c>
      <c r="G9" s="26">
        <f>+G10-G8</f>
        <v>1.9000000000000017E-2</v>
      </c>
    </row>
    <row r="10" spans="1:7" ht="12.95" customHeight="1" thickBot="1">
      <c r="A10" s="1"/>
      <c r="B10" s="29" t="s">
        <v>58</v>
      </c>
      <c r="C10" s="30" t="s">
        <v>1</v>
      </c>
      <c r="D10" s="30" t="s">
        <v>1</v>
      </c>
      <c r="E10" s="30" t="s">
        <v>1</v>
      </c>
      <c r="F10" s="31">
        <v>1318.41</v>
      </c>
      <c r="G10" s="32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2017-12-08T05:17:26Z</dcterms:modified>
</cp:coreProperties>
</file>