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330" windowWidth="14940" windowHeight="909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45621" iterateCount="1"/>
</workbook>
</file>

<file path=xl/calcChain.xml><?xml version="1.0" encoding="utf-8"?>
<calcChain xmlns="http://schemas.openxmlformats.org/spreadsheetml/2006/main">
  <c r="G53" i="7"/>
  <c r="G23" i="13"/>
  <c r="G22"/>
  <c r="G21"/>
  <c r="G51" i="12"/>
  <c r="G50"/>
  <c r="G67" i="2"/>
  <c r="G55" i="1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61" i="7" l="1"/>
  <c r="G60"/>
  <c r="G59"/>
  <c r="G32" i="5"/>
  <c r="G59" i="8"/>
  <c r="G58"/>
  <c r="G76" i="2"/>
  <c r="G75"/>
  <c r="G74"/>
  <c r="G64" i="1"/>
  <c r="G63"/>
  <c r="G62"/>
  <c r="G61"/>
  <c r="G66" i="7" l="1"/>
  <c r="G65"/>
  <c r="G64"/>
  <c r="G63"/>
  <c r="G62"/>
  <c r="G58"/>
  <c r="G57"/>
  <c r="G56"/>
  <c r="G55"/>
  <c r="G54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34" i="5" l="1"/>
  <c r="G33"/>
  <c r="G31"/>
  <c r="G63" i="8"/>
  <c r="G62"/>
  <c r="G61"/>
  <c r="G60"/>
  <c r="G57"/>
  <c r="G56"/>
  <c r="G55"/>
  <c r="G54"/>
  <c r="G53"/>
  <c r="G52"/>
  <c r="G75" i="13"/>
  <c r="G74"/>
  <c r="G73"/>
  <c r="G72"/>
  <c r="G71"/>
  <c r="G70"/>
  <c r="G69"/>
  <c r="G68"/>
  <c r="G67"/>
  <c r="G66"/>
  <c r="G65"/>
  <c r="G58" i="12"/>
  <c r="G57"/>
  <c r="G56"/>
  <c r="G55"/>
  <c r="G62" i="4"/>
  <c r="G61"/>
  <c r="G60"/>
  <c r="G59"/>
  <c r="G78" i="2"/>
  <c r="G77"/>
  <c r="G73"/>
  <c r="G72"/>
  <c r="G71"/>
  <c r="G70"/>
  <c r="G69"/>
  <c r="G68"/>
  <c r="G66"/>
  <c r="G30" i="5" l="1"/>
  <c r="G51" i="8"/>
  <c r="G64" i="13"/>
  <c r="G63"/>
  <c r="G62"/>
  <c r="G61"/>
  <c r="G60"/>
  <c r="G58" i="4"/>
  <c r="G65" i="2"/>
  <c r="G64"/>
  <c r="G63"/>
  <c r="G62"/>
  <c r="G72" i="1"/>
  <c r="G71"/>
  <c r="G70"/>
  <c r="G50" i="8" l="1"/>
  <c r="G49"/>
  <c r="G59" i="13"/>
  <c r="G58"/>
  <c r="F79" i="2"/>
  <c r="G61"/>
  <c r="G60"/>
  <c r="G69" i="1" l="1"/>
  <c r="G68"/>
  <c r="G67"/>
  <c r="G29" i="5" l="1"/>
  <c r="G28"/>
  <c r="G27"/>
  <c r="G26"/>
  <c r="G25"/>
  <c r="G48" i="8"/>
  <c r="G47"/>
  <c r="G46"/>
  <c r="G57" i="13"/>
  <c r="G56"/>
  <c r="G55"/>
  <c r="G54"/>
  <c r="G53"/>
  <c r="G52"/>
  <c r="G51"/>
  <c r="G50"/>
  <c r="G57" i="4"/>
  <c r="G56"/>
  <c r="G55"/>
  <c r="G54"/>
  <c r="G53"/>
  <c r="G52"/>
  <c r="G51"/>
  <c r="G59" i="2"/>
  <c r="G58"/>
  <c r="G57"/>
  <c r="G56"/>
  <c r="G55"/>
  <c r="G54"/>
  <c r="G53"/>
  <c r="G52"/>
  <c r="G66" i="1"/>
  <c r="G65"/>
  <c r="G60"/>
  <c r="G59"/>
  <c r="G58"/>
  <c r="G57"/>
  <c r="G56"/>
  <c r="G35"/>
  <c r="G34"/>
  <c r="G33"/>
  <c r="G32"/>
  <c r="G31"/>
  <c r="G30"/>
  <c r="G29"/>
  <c r="G28"/>
  <c r="G27"/>
  <c r="F64" i="8" l="1"/>
  <c r="G45"/>
  <c r="G44"/>
  <c r="G43"/>
  <c r="G42"/>
  <c r="G41"/>
  <c r="G40"/>
  <c r="G39"/>
  <c r="G38"/>
  <c r="G37"/>
  <c r="G49" i="13"/>
  <c r="G48"/>
  <c r="G47"/>
  <c r="G46"/>
  <c r="G45"/>
  <c r="G44"/>
  <c r="G50" i="4"/>
  <c r="G49"/>
  <c r="G48"/>
  <c r="G47"/>
  <c r="G46"/>
  <c r="G45"/>
  <c r="G44"/>
  <c r="G43"/>
  <c r="G51" i="2"/>
  <c r="G50"/>
  <c r="G49"/>
  <c r="G48"/>
  <c r="G47"/>
  <c r="G46"/>
  <c r="G45"/>
  <c r="G44"/>
  <c r="G26" i="1"/>
  <c r="F67" i="7" l="1"/>
  <c r="G43" i="2"/>
  <c r="G42"/>
  <c r="F73" i="1"/>
  <c r="G6" i="6" l="1"/>
  <c r="F76" i="13"/>
  <c r="F79" s="1"/>
  <c r="F63" i="4"/>
  <c r="F59" i="12" l="1"/>
  <c r="G24" i="5" l="1"/>
  <c r="G23"/>
  <c r="G22" l="1"/>
  <c r="G21"/>
  <c r="G20" l="1"/>
  <c r="G19"/>
  <c r="F7" i="3" l="1"/>
  <c r="F8" s="1"/>
  <c r="F9" s="1"/>
  <c r="G6"/>
  <c r="G7" s="1"/>
  <c r="G8" s="1"/>
  <c r="G9" s="1"/>
  <c r="F7" i="6"/>
  <c r="F8" s="1"/>
  <c r="F9" s="1"/>
  <c r="G7"/>
  <c r="G8" s="1"/>
  <c r="G9" s="1"/>
  <c r="F7" i="10"/>
  <c r="F8" s="1"/>
  <c r="F9" s="1"/>
  <c r="G6"/>
  <c r="G7" s="1"/>
  <c r="G8" s="1"/>
  <c r="G9" s="1"/>
  <c r="F7" i="9"/>
  <c r="F8" s="1"/>
  <c r="F9" s="1"/>
  <c r="G6"/>
  <c r="G7" s="1"/>
  <c r="G8" s="1"/>
  <c r="G9" s="1"/>
  <c r="F70" i="7"/>
  <c r="F71" s="1"/>
  <c r="G7"/>
  <c r="F35" i="5"/>
  <c r="F38" s="1"/>
  <c r="F39" s="1"/>
  <c r="G18"/>
  <c r="G17"/>
  <c r="G16"/>
  <c r="G15"/>
  <c r="G14"/>
  <c r="G13"/>
  <c r="G12"/>
  <c r="G11"/>
  <c r="G10"/>
  <c r="G9"/>
  <c r="G8"/>
  <c r="G7"/>
  <c r="F67" i="8"/>
  <c r="F68" s="1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43" i="1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0"/>
  <c r="G19"/>
  <c r="G18"/>
  <c r="G17"/>
  <c r="G16"/>
  <c r="G15"/>
  <c r="G14"/>
  <c r="G13"/>
  <c r="G12"/>
  <c r="G11"/>
  <c r="G10"/>
  <c r="G9"/>
  <c r="G8"/>
  <c r="G7"/>
  <c r="F62" i="12"/>
  <c r="F63" s="1"/>
  <c r="G54"/>
  <c r="G53"/>
  <c r="G52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7" i="7" l="1"/>
  <c r="G64" i="8"/>
  <c r="G67" s="1"/>
  <c r="G68" s="1"/>
  <c r="G76" i="13"/>
  <c r="G79" s="1"/>
  <c r="G59" i="12"/>
  <c r="G62" s="1"/>
  <c r="G63" s="1"/>
  <c r="F80" i="13"/>
  <c r="G35" i="5"/>
  <c r="G38" s="1"/>
  <c r="G39" s="1"/>
  <c r="F66" i="4"/>
  <c r="F67" s="1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82" i="2"/>
  <c r="F83" s="1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76" i="1"/>
  <c r="F77" s="1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70" i="7" l="1"/>
  <c r="G71" s="1"/>
  <c r="G79" i="2"/>
  <c r="G82" s="1"/>
  <c r="G83" s="1"/>
  <c r="G80" i="13"/>
  <c r="G73" i="1"/>
  <c r="G76" s="1"/>
  <c r="G77" s="1"/>
  <c r="G63" i="4"/>
  <c r="G66" s="1"/>
  <c r="G67" s="1"/>
</calcChain>
</file>

<file path=xl/sharedStrings.xml><?xml version="1.0" encoding="utf-8"?>
<sst xmlns="http://schemas.openxmlformats.org/spreadsheetml/2006/main" count="1903" uniqueCount="449">
  <si>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</si>
  <si>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</si>
  <si>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</si>
  <si>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</si>
  <si>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</si>
  <si>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</si>
  <si>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</si>
  <si>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</si>
  <si>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</si>
  <si>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</si>
  <si>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</si>
  <si>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</si>
  <si>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</si>
  <si>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</si>
  <si>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</si>
  <si>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</si>
  <si>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</si>
  <si>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</si>
  <si>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</si>
  <si>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</si>
  <si>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</si>
  <si>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</si>
  <si>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</si>
  <si>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</si>
  <si>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</si>
  <si>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</si>
  <si>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</si>
  <si>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</si>
  <si>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</si>
  <si>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</si>
  <si>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</si>
  <si>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</si>
  <si>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</si>
  <si>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</si>
  <si>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</si>
  <si>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</si>
  <si>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</si>
  <si>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</si>
  <si>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</si>
  <si>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</si>
  <si>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</si>
  <si>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</si>
  <si>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</si>
  <si>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</si>
  <si>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</si>
  <si>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</si>
  <si>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</si>
  <si>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</si>
  <si>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</si>
  <si>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</si>
  <si>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</si>
  <si>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</si>
  <si>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</si>
  <si>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</si>
  <si>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</si>
  <si>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</si>
  <si>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</si>
  <si>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</si>
  <si>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</si>
  <si>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</si>
  <si>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</si>
  <si>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</si>
  <si>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</si>
  <si>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</si>
  <si>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</si>
  <si>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</si>
  <si>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</si>
  <si>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</si>
  <si>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</si>
  <si>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</si>
  <si>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</si>
  <si>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</si>
  <si>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</si>
  <si>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</si>
  <si>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</si>
  <si>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</si>
  <si>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</si>
  <si>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</si>
  <si>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</si>
  <si>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</si>
  <si>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</si>
  <si>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</si>
  <si>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</si>
  <si>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</si>
  <si>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</si>
  <si>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</si>
  <si>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</si>
  <si>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</si>
  <si>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</si>
  <si>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</si>
  <si>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</si>
  <si>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</si>
  <si>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</si>
  <si>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</si>
  <si>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</si>
  <si>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</si>
  <si>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</si>
  <si>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</si>
  <si>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</si>
  <si>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</si>
  <si>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</si>
  <si>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</si>
  <si>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</si>
  <si>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</si>
  <si>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</si>
  <si>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</si>
  <si>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</si>
  <si>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</si>
  <si>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</si>
  <si>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</si>
  <si>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</si>
  <si>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</si>
  <si>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</si>
  <si>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</si>
  <si>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</si>
  <si>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</si>
  <si>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</si>
  <si>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</si>
  <si>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</si>
  <si>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</si>
  <si>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</si>
  <si>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</si>
  <si>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</si>
  <si>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</si>
  <si>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</si>
  <si>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</si>
  <si>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Piramal Enterprises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</si>
  <si>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</si>
  <si>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</si>
  <si>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</si>
  <si>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</si>
  <si>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</si>
  <si>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</si>
  <si>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</si>
  <si>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</si>
  <si>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</si>
  <si>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</si>
  <si>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</si>
  <si>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</si>
  <si>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</si>
  <si>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</si>
  <si>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</si>
  <si>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</si>
  <si>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</si>
  <si>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</si>
  <si>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</si>
  <si>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</si>
  <si>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</si>
  <si>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</si>
  <si>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</si>
  <si>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</si>
  <si>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</si>
  <si>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</si>
  <si>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</si>
  <si>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</si>
  <si>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</si>
  <si>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</si>
  <si>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</si>
  <si>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</si>
  <si>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</si>
  <si>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</si>
  <si>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</si>
  <si>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</si>
  <si>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Indraprastha Gas Ltd.</t>
  </si>
  <si>
    <t>INE498L01015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</si>
  <si>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</si>
  <si>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</si>
  <si>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</si>
  <si>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</si>
  <si>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</si>
  <si>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</si>
  <si>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</si>
  <si>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</si>
  <si>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</si>
  <si>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Punjab National Bank</t>
  </si>
  <si>
    <t>INE160A01022</t>
  </si>
  <si>
    <t>INE296A01024</t>
  </si>
  <si>
    <t>L&amp;T Finance Holdings Ltd.</t>
  </si>
  <si>
    <t>Exide Industries Ltd.</t>
  </si>
  <si>
    <t>INE302A01020</t>
  </si>
  <si>
    <t>Bharti Infratel Ltd.</t>
  </si>
  <si>
    <t>INE121J01017</t>
  </si>
  <si>
    <t>Telecom -  Equipment &amp; Accessories</t>
  </si>
  <si>
    <t>INE752H01013</t>
  </si>
  <si>
    <t>Gujarat Gas Ltd.</t>
  </si>
  <si>
    <t>INE844O01022</t>
  </si>
  <si>
    <t>Tata Chemicals Ltd.</t>
  </si>
  <si>
    <t>INE092A01019</t>
  </si>
  <si>
    <t>Gujarat State Petronet Ltd.</t>
  </si>
  <si>
    <t>INE246F01010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</si>
  <si>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</si>
  <si>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</si>
  <si>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</si>
  <si>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</si>
  <si>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</si>
  <si>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</si>
  <si>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</si>
  <si>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</si>
  <si>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</si>
  <si>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ABB India Ltd.</t>
  </si>
  <si>
    <t>INE117A01022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</si>
  <si>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</si>
  <si>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</si>
  <si>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</si>
  <si>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</si>
  <si>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</si>
  <si>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</si>
  <si>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</si>
  <si>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</si>
  <si>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</si>
  <si>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</si>
  <si>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</si>
  <si>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</si>
  <si>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</si>
  <si>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</si>
  <si>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</si>
  <si>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</si>
  <si>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The South Indian Bank Ltd.</t>
  </si>
  <si>
    <t>INE683A01023</t>
  </si>
  <si>
    <t>Solar Industries India Ltd.</t>
  </si>
  <si>
    <t>INE343H01029</t>
  </si>
  <si>
    <t>Tata Elxsi Ltd.</t>
  </si>
  <si>
    <t>INE670A01012</t>
  </si>
  <si>
    <t>Interglobe Aviation Ltd.</t>
  </si>
  <si>
    <t>INE646L01027</t>
  </si>
  <si>
    <t>Apollo Tyres Ltd.</t>
  </si>
  <si>
    <t>INE438A01022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</si>
  <si>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</si>
  <si>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</si>
  <si>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</si>
  <si>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</si>
  <si>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</si>
  <si>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</si>
  <si>
    <t>Mahindra &amp; Mahindra Financial Services Ltd.</t>
  </si>
  <si>
    <t>INE774D01024</t>
  </si>
  <si>
    <t>Titan Company Ltd.</t>
  </si>
  <si>
    <t>INE280A01028</t>
  </si>
  <si>
    <t>Ashok Leyland Ltd.</t>
  </si>
  <si>
    <t>INE208A01029</t>
  </si>
  <si>
    <t>INE036D01028</t>
  </si>
  <si>
    <t>Sundaram Finance Ltd.</t>
  </si>
  <si>
    <t>INE660A01013</t>
  </si>
  <si>
    <t>Pesticides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</si>
  <si>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</si>
  <si>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</si>
  <si>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</si>
  <si>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</si>
  <si>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</si>
  <si>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</si>
  <si>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Bayer Cropscience Ltd.</t>
  </si>
  <si>
    <t>INE462A01022</t>
  </si>
  <si>
    <t>Info Edge (India) Ltd.</t>
  </si>
  <si>
    <t>INE663F01024</t>
  </si>
  <si>
    <t>Page Industries Ltd.</t>
  </si>
  <si>
    <t>INE761H01022</t>
  </si>
  <si>
    <t>Textile Products</t>
  </si>
  <si>
    <t>Blue Star Ltd.</t>
  </si>
  <si>
    <t>INE472A01039</t>
  </si>
  <si>
    <t>NMDC Ltd.</t>
  </si>
  <si>
    <t>INE584A01023</t>
  </si>
  <si>
    <t>Engineers India Ltd.</t>
  </si>
  <si>
    <t>INE510A01028</t>
  </si>
  <si>
    <t>National Aluminium Company Ltd.</t>
  </si>
  <si>
    <t>INE139A01034</t>
  </si>
  <si>
    <t>Cyient Ltd.</t>
  </si>
  <si>
    <t>INE136B01020</t>
  </si>
  <si>
    <t>SKF India Ltd.</t>
  </si>
  <si>
    <t>INE640A01023</t>
  </si>
  <si>
    <t>Bharat Financial Inclusion Ltd.</t>
  </si>
  <si>
    <t>INE180K01011</t>
  </si>
  <si>
    <t>Shriram Transport Finance Company Ltd.</t>
  </si>
  <si>
    <t>INE721A01013</t>
  </si>
  <si>
    <t>INE614B01018</t>
  </si>
  <si>
    <t>CARE Ratings Ltd.</t>
  </si>
  <si>
    <t>Finolex Cables Ltd.</t>
  </si>
  <si>
    <t>INE235A01022</t>
  </si>
  <si>
    <t>Maharashtra Seamless Ltd.</t>
  </si>
  <si>
    <t>INE271B01025</t>
  </si>
  <si>
    <t>IIFL Holdings Ltd.</t>
  </si>
  <si>
    <t>INE530B01024</t>
  </si>
  <si>
    <t>INE528G01027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</si>
  <si>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</si>
  <si>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</si>
  <si>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</si>
  <si>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</si>
  <si>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</si>
  <si>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</si>
  <si>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</si>
  <si>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Thermax Ltd.</t>
  </si>
  <si>
    <t>INE152A01029</t>
  </si>
  <si>
    <t>MOIL Ltd.</t>
  </si>
  <si>
    <t>INE490G01020</t>
  </si>
  <si>
    <t>Capital First Ltd.</t>
  </si>
  <si>
    <t>INE688I01017</t>
  </si>
  <si>
    <t>Tata Global Beverages Ltd.</t>
  </si>
  <si>
    <t>INE192A01025</t>
  </si>
  <si>
    <t>Whirlpool of India Ltd.</t>
  </si>
  <si>
    <t>INE716A01013</t>
  </si>
  <si>
    <t>JK Lakshmi Cement Ltd.</t>
  </si>
  <si>
    <t>INE786A01032</t>
  </si>
  <si>
    <t>Jindal Steel &amp; Power Ltd.</t>
  </si>
  <si>
    <t>INE749A01030</t>
  </si>
  <si>
    <t>Gujarat Fluorochemicals Ltd.</t>
  </si>
  <si>
    <t>INE538A01037</t>
  </si>
  <si>
    <t>UPL Ltd.</t>
  </si>
  <si>
    <t>INE628A01036</t>
  </si>
  <si>
    <t>Kirloskar Oil Engines Ltd.</t>
  </si>
  <si>
    <t>INE146L01010</t>
  </si>
  <si>
    <t>The Karnataka Bank Ltd.</t>
  </si>
  <si>
    <t>City Union Bank Ltd.</t>
  </si>
  <si>
    <t>INE491A01021</t>
  </si>
  <si>
    <t>WABCO India Ltd.</t>
  </si>
  <si>
    <t>Sobha Ltd.</t>
  </si>
  <si>
    <t>Polaris Consulting &amp; Services Ltd.</t>
  </si>
  <si>
    <t>Blue Dart Express Ltd.</t>
  </si>
  <si>
    <t>INE342J01019</t>
  </si>
  <si>
    <t>INE671H01015</t>
  </si>
  <si>
    <t>INE763A01023</t>
  </si>
  <si>
    <t>INE203G01027</t>
  </si>
  <si>
    <t>INE233B01017</t>
  </si>
  <si>
    <t>Cera Sanitaryware Ltd.</t>
  </si>
  <si>
    <t>Prestige Estates Projects Ltd.</t>
  </si>
  <si>
    <t>Ashoka Buildcon Ltd.</t>
  </si>
  <si>
    <t>United Breweries Ltd.</t>
  </si>
  <si>
    <t>Titagarh Wagons Ltd.</t>
  </si>
  <si>
    <t>Emami Ltd.</t>
  </si>
  <si>
    <t>Alkem Laboratories Ltd.</t>
  </si>
  <si>
    <t>Pfizer Ltd.</t>
  </si>
  <si>
    <t>INE739E01017</t>
  </si>
  <si>
    <t>INE811K01011</t>
  </si>
  <si>
    <t>INE442H01029</t>
  </si>
  <si>
    <t>INE686F01025</t>
  </si>
  <si>
    <t>INE615H01020</t>
  </si>
  <si>
    <t>INE548C01032</t>
  </si>
  <si>
    <t>INE540L01014</t>
  </si>
  <si>
    <t>INE182A01018</t>
  </si>
  <si>
    <t>INE881D01027</t>
  </si>
  <si>
    <t>INE355A01028</t>
  </si>
  <si>
    <t>Oracle Financial Services Software Ltd.</t>
  </si>
  <si>
    <t>Somany Ceramics Ltd.</t>
  </si>
  <si>
    <t>INE257A01026</t>
  </si>
  <si>
    <t>Bharat Heavy Electricals Ltd.</t>
  </si>
  <si>
    <t>INE092T01019</t>
  </si>
  <si>
    <t>INE618L01018</t>
  </si>
  <si>
    <t>IDFC Bank Ltd.</t>
  </si>
  <si>
    <t>5Paisa Capital Ltd.</t>
  </si>
  <si>
    <t>GlaxoSmithKline Consumer Healthcare Ltd.</t>
  </si>
  <si>
    <t>Century Textiles &amp; Industries Ltd.</t>
  </si>
  <si>
    <t>INE264A01014</t>
  </si>
  <si>
    <t>INE055A01016</t>
  </si>
  <si>
    <t>Karur Vysya Bank Ltd.</t>
  </si>
  <si>
    <t>Manappuram Finance Ltd.</t>
  </si>
  <si>
    <t>Persistent Systems Ltd.</t>
  </si>
  <si>
    <t>Sundram Fasteners Ltd.</t>
  </si>
  <si>
    <t>Entertainment Network (India) Ltd.</t>
  </si>
  <si>
    <t>Relaxo Footwears Ltd.</t>
  </si>
  <si>
    <t>Sundaram Clayton Ltd.</t>
  </si>
  <si>
    <t>INE522D01027</t>
  </si>
  <si>
    <t>INE262H01013</t>
  </si>
  <si>
    <t>INE387A01021</t>
  </si>
  <si>
    <t>INE265F01028</t>
  </si>
  <si>
    <t>INE131B01039</t>
  </si>
  <si>
    <t>INE105A01035</t>
  </si>
  <si>
    <t>HSIL Ltd.</t>
  </si>
  <si>
    <t>Indian Bank</t>
  </si>
  <si>
    <t>Century Plyboards (India) Ltd.</t>
  </si>
  <si>
    <t>INE415A01038</t>
  </si>
  <si>
    <t>INE562A01011</t>
  </si>
  <si>
    <t>INE348B01021</t>
  </si>
  <si>
    <t>GMR Infrastructure Ltd.</t>
  </si>
  <si>
    <t>GVK Power &amp; Infrastructure Ltd.</t>
  </si>
  <si>
    <t>INE776C01039</t>
  </si>
  <si>
    <t>INE251H01024</t>
  </si>
  <si>
    <t>Can Fin Homes Ltd.</t>
  </si>
  <si>
    <t>INE477A01020</t>
  </si>
  <si>
    <t>ICRA Ltd.</t>
  </si>
  <si>
    <t>INE725G01011</t>
  </si>
  <si>
    <t>INE028A01039</t>
  </si>
  <si>
    <t>INE692A01016</t>
  </si>
  <si>
    <t>INE423A01024</t>
  </si>
  <si>
    <t>INE047A01021</t>
  </si>
  <si>
    <t>INE476A01014</t>
  </si>
  <si>
    <t>INE726G01019</t>
  </si>
  <si>
    <t>INE084A01016</t>
  </si>
  <si>
    <t>INE854D01016</t>
  </si>
  <si>
    <t>INE081A0101R</t>
  </si>
  <si>
    <t>INE081A010R1</t>
  </si>
  <si>
    <t>Bank of Baroda</t>
  </si>
  <si>
    <t>Union Bank of India</t>
  </si>
  <si>
    <t>Adani Enterprises Ltd.</t>
  </si>
  <si>
    <t>Grasim Industries Ltd.</t>
  </si>
  <si>
    <t>Canara Bank</t>
  </si>
  <si>
    <t>ICICI Prudential Life Insurance Company Ltd.</t>
  </si>
  <si>
    <t>Bank of India</t>
  </si>
  <si>
    <t>United Spirits Ltd.</t>
  </si>
  <si>
    <t>Trading</t>
  </si>
  <si>
    <t>Portfolio Statement as on January 31,2018</t>
  </si>
  <si>
    <t>KPIT Technologies Ltd.</t>
  </si>
  <si>
    <t>NIIT Technologies Ltd.</t>
  </si>
  <si>
    <t>Gujarat Pipavav Port Ltd.</t>
  </si>
  <si>
    <t>TVS Motor Company Ltd.</t>
  </si>
  <si>
    <t>Jubilant Foodworks Ltd.</t>
  </si>
  <si>
    <t>Alembic Pharmaceuticals Ltd.</t>
  </si>
  <si>
    <t>Taj GVK Hotels &amp; Resorts Ltd.</t>
  </si>
  <si>
    <t>The Indian Hotels Company Ltd.</t>
  </si>
  <si>
    <t>Sanofi India Ltd.</t>
  </si>
  <si>
    <t>Godrej Agrovet Ltd.</t>
  </si>
  <si>
    <t>CRISIL Ltd.</t>
  </si>
  <si>
    <t>RBL Bank Ltd.</t>
  </si>
  <si>
    <t>Mangalore Refinery and Petrochemicals Ltd.</t>
  </si>
  <si>
    <t>Mphasis Ltd.</t>
  </si>
  <si>
    <t>Torrent Power Ltd.</t>
  </si>
  <si>
    <t>Akzo Nobel India Ltd.</t>
  </si>
  <si>
    <t>Capacit'e Infraprojects Ltd.</t>
  </si>
  <si>
    <t>Bajaj Electricals Ltd.</t>
  </si>
  <si>
    <t>NRB Bearings Ltd.</t>
  </si>
  <si>
    <t>The Great Eastern Shipping Company Ltd.</t>
  </si>
  <si>
    <t>INE836A01035</t>
  </si>
  <si>
    <t>INE591G01017</t>
  </si>
  <si>
    <t>INE517F01014</t>
  </si>
  <si>
    <t>INE494B01023</t>
  </si>
  <si>
    <t>INE797F01012</t>
  </si>
  <si>
    <t>INE901L01018</t>
  </si>
  <si>
    <t>INE586B01026</t>
  </si>
  <si>
    <t>INE053A01029</t>
  </si>
  <si>
    <t>INE058A01010</t>
  </si>
  <si>
    <t>INE850D01014</t>
  </si>
  <si>
    <t>INE007A01025</t>
  </si>
  <si>
    <t>INE976G01028</t>
  </si>
  <si>
    <t>INE103A01014</t>
  </si>
  <si>
    <t>INE356A01018</t>
  </si>
  <si>
    <t>INE813H01021</t>
  </si>
  <si>
    <t>INE133A01011</t>
  </si>
  <si>
    <t>INE264T01014</t>
  </si>
  <si>
    <t>INE193E01025</t>
  </si>
  <si>
    <t>INE349A01021</t>
  </si>
  <si>
    <t>INE017A01032</t>
  </si>
  <si>
    <t>INE140A0102R</t>
  </si>
  <si>
    <t>Hotels, Resorts And Other Recreational Activities</t>
  </si>
  <si>
    <t>INE074A01025</t>
  </si>
  <si>
    <t>Praj Industries Ltd.</t>
  </si>
  <si>
    <t>INE199G01027</t>
  </si>
  <si>
    <t>Shree Cement Ltd.</t>
  </si>
  <si>
    <t>Jagran Prakashan Ltd.</t>
  </si>
  <si>
    <t>Tata Steel Ltd. - Rights Fully Paid @**</t>
  </si>
  <si>
    <t>@Pending Listing on Stock Exchange</t>
  </si>
  <si>
    <t>**Thinly traded/Non traded securities and illiquid securities as defined in SEBI Regulations and Guidelines.</t>
  </si>
  <si>
    <t>Tata Steel Ltd. - Rights Partly Paid @**</t>
  </si>
  <si>
    <t>Piramal Enterprises Ltd. - Rights @**</t>
  </si>
</sst>
</file>

<file path=xl/styles.xml><?xml version="1.0" encoding="utf-8"?>
<styleSheet xmlns="http://schemas.openxmlformats.org/spreadsheetml/2006/main">
  <numFmts count="4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</numFmts>
  <fonts count="8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164" fontId="7" fillId="0" borderId="0" applyFont="0" applyFill="0" applyBorder="0" applyAlignment="0" applyProtection="0"/>
  </cellStyleXfs>
  <cellXfs count="3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6" fontId="3" fillId="0" borderId="11" xfId="0" applyNumberFormat="1" applyFont="1" applyFill="1" applyBorder="1" applyAlignment="1" applyProtection="1">
      <alignment horizontal="right" vertical="top" wrapText="1"/>
    </xf>
    <xf numFmtId="166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5" fontId="2" fillId="0" borderId="16" xfId="0" applyNumberFormat="1" applyFont="1" applyFill="1" applyBorder="1" applyAlignment="1" applyProtection="1">
      <alignment horizontal="right" vertical="top" wrapText="1"/>
    </xf>
    <xf numFmtId="167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164" fontId="0" fillId="0" borderId="0" xfId="1" applyFont="1" applyFill="1" applyBorder="1" applyAlignment="1"/>
    <xf numFmtId="0" fontId="3" fillId="0" borderId="20" xfId="0" applyNumberFormat="1" applyFont="1" applyFill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81"/>
  <sheetViews>
    <sheetView tabSelected="1" zoomScale="90" zoomScaleNormal="90" workbookViewId="0">
      <selection activeCell="B3" sqref="B3"/>
    </sheetView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0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110</v>
      </c>
      <c r="C7" s="5" t="s">
        <v>18</v>
      </c>
      <c r="D7" s="5" t="s">
        <v>19</v>
      </c>
      <c r="E7" s="7">
        <v>38144</v>
      </c>
      <c r="F7" s="8">
        <v>540.35</v>
      </c>
      <c r="G7" s="25">
        <f t="shared" ref="G7:G26" si="0">+ROUND(F7/$F$78,4)</f>
        <v>3.6400000000000002E-2</v>
      </c>
      <c r="I7" s="36"/>
    </row>
    <row r="8" spans="1:9" ht="12.95" customHeight="1">
      <c r="A8" s="6"/>
      <c r="B8" s="24" t="s">
        <v>150</v>
      </c>
      <c r="C8" s="5" t="s">
        <v>101</v>
      </c>
      <c r="D8" s="5" t="s">
        <v>70</v>
      </c>
      <c r="E8" s="7">
        <v>103559</v>
      </c>
      <c r="F8" s="8">
        <v>495.32</v>
      </c>
      <c r="G8" s="25">
        <f t="shared" si="0"/>
        <v>3.3300000000000003E-2</v>
      </c>
      <c r="I8" s="36"/>
    </row>
    <row r="9" spans="1:9" ht="12.95" customHeight="1">
      <c r="A9" s="6"/>
      <c r="B9" s="24" t="s">
        <v>141</v>
      </c>
      <c r="C9" s="5" t="s">
        <v>76</v>
      </c>
      <c r="D9" s="5" t="s">
        <v>13</v>
      </c>
      <c r="E9" s="7">
        <v>80712</v>
      </c>
      <c r="F9" s="8">
        <v>493.03</v>
      </c>
      <c r="G9" s="25">
        <f t="shared" si="0"/>
        <v>3.32E-2</v>
      </c>
      <c r="I9" s="36"/>
    </row>
    <row r="10" spans="1:9" ht="12.95" customHeight="1">
      <c r="A10" s="6"/>
      <c r="B10" s="24" t="s">
        <v>123</v>
      </c>
      <c r="C10" s="5" t="s">
        <v>42</v>
      </c>
      <c r="D10" s="5" t="s">
        <v>11</v>
      </c>
      <c r="E10" s="7">
        <v>44196</v>
      </c>
      <c r="F10" s="8">
        <v>490.47</v>
      </c>
      <c r="G10" s="25">
        <f t="shared" si="0"/>
        <v>3.3000000000000002E-2</v>
      </c>
      <c r="I10" s="36"/>
    </row>
    <row r="11" spans="1:9" ht="12.95" customHeight="1">
      <c r="A11" s="6"/>
      <c r="B11" s="24" t="s">
        <v>115</v>
      </c>
      <c r="C11" s="5" t="s">
        <v>24</v>
      </c>
      <c r="D11" s="5" t="s">
        <v>11</v>
      </c>
      <c r="E11" s="7">
        <v>76764</v>
      </c>
      <c r="F11" s="8">
        <v>455.52</v>
      </c>
      <c r="G11" s="25">
        <f t="shared" si="0"/>
        <v>3.0700000000000002E-2</v>
      </c>
      <c r="I11" s="36"/>
    </row>
    <row r="12" spans="1:9" ht="12.95" customHeight="1">
      <c r="A12" s="6"/>
      <c r="B12" s="24" t="s">
        <v>113</v>
      </c>
      <c r="C12" s="5" t="s">
        <v>20</v>
      </c>
      <c r="D12" s="5" t="s">
        <v>11</v>
      </c>
      <c r="E12" s="7">
        <v>121885</v>
      </c>
      <c r="F12" s="8">
        <v>430.19</v>
      </c>
      <c r="G12" s="25">
        <f t="shared" si="0"/>
        <v>2.9000000000000001E-2</v>
      </c>
      <c r="I12" s="36"/>
    </row>
    <row r="13" spans="1:9" ht="12.95" customHeight="1">
      <c r="A13" s="6"/>
      <c r="B13" s="24" t="s">
        <v>338</v>
      </c>
      <c r="C13" s="5" t="s">
        <v>336</v>
      </c>
      <c r="D13" s="5" t="s">
        <v>13</v>
      </c>
      <c r="E13" s="7">
        <v>9404</v>
      </c>
      <c r="F13" s="8">
        <v>392.96</v>
      </c>
      <c r="G13" s="25">
        <f t="shared" si="0"/>
        <v>2.64E-2</v>
      </c>
      <c r="I13" s="36"/>
    </row>
    <row r="14" spans="1:9" ht="12.95" customHeight="1">
      <c r="A14" s="6"/>
      <c r="B14" s="24" t="s">
        <v>109</v>
      </c>
      <c r="C14" s="5" t="s">
        <v>12</v>
      </c>
      <c r="D14" s="5" t="s">
        <v>13</v>
      </c>
      <c r="E14" s="7">
        <v>33665</v>
      </c>
      <c r="F14" s="8">
        <v>387.37</v>
      </c>
      <c r="G14" s="25">
        <f t="shared" si="0"/>
        <v>2.6100000000000002E-2</v>
      </c>
      <c r="I14" s="36"/>
    </row>
    <row r="15" spans="1:9" ht="12.95" customHeight="1">
      <c r="A15" s="6"/>
      <c r="B15" s="24" t="s">
        <v>108</v>
      </c>
      <c r="C15" s="5" t="s">
        <v>16</v>
      </c>
      <c r="D15" s="5" t="s">
        <v>17</v>
      </c>
      <c r="E15" s="7">
        <v>38471</v>
      </c>
      <c r="F15" s="8">
        <v>369.76</v>
      </c>
      <c r="G15" s="25">
        <f t="shared" si="0"/>
        <v>2.4899999999999999E-2</v>
      </c>
      <c r="I15" s="36"/>
    </row>
    <row r="16" spans="1:9" ht="12.95" customHeight="1">
      <c r="A16" s="6"/>
      <c r="B16" s="24" t="s">
        <v>117</v>
      </c>
      <c r="C16" s="5" t="s">
        <v>47</v>
      </c>
      <c r="D16" s="5" t="s">
        <v>13</v>
      </c>
      <c r="E16" s="7">
        <v>36500</v>
      </c>
      <c r="F16" s="8">
        <v>359.76</v>
      </c>
      <c r="G16" s="25">
        <f t="shared" si="0"/>
        <v>2.4199999999999999E-2</v>
      </c>
      <c r="I16" s="36"/>
    </row>
    <row r="17" spans="1:9" ht="12.95" customHeight="1">
      <c r="A17" s="6"/>
      <c r="B17" s="24" t="s">
        <v>111</v>
      </c>
      <c r="C17" s="5" t="s">
        <v>10</v>
      </c>
      <c r="D17" s="5" t="s">
        <v>11</v>
      </c>
      <c r="E17" s="7">
        <v>17350</v>
      </c>
      <c r="F17" s="8">
        <v>348.1</v>
      </c>
      <c r="G17" s="25">
        <f t="shared" si="0"/>
        <v>2.3400000000000001E-2</v>
      </c>
      <c r="I17" s="36"/>
    </row>
    <row r="18" spans="1:9" ht="12.95" customHeight="1">
      <c r="A18" s="6"/>
      <c r="B18" s="24" t="s">
        <v>207</v>
      </c>
      <c r="C18" s="5" t="s">
        <v>49</v>
      </c>
      <c r="D18" s="5" t="s">
        <v>26</v>
      </c>
      <c r="E18" s="7">
        <v>58536</v>
      </c>
      <c r="F18" s="8">
        <v>339.13</v>
      </c>
      <c r="G18" s="25">
        <f t="shared" si="0"/>
        <v>2.2800000000000001E-2</v>
      </c>
      <c r="I18" s="36"/>
    </row>
    <row r="19" spans="1:9" ht="12.95" customHeight="1">
      <c r="A19" s="6"/>
      <c r="B19" s="24" t="s">
        <v>21</v>
      </c>
      <c r="C19" s="5" t="s">
        <v>22</v>
      </c>
      <c r="D19" s="5" t="s">
        <v>11</v>
      </c>
      <c r="E19" s="7">
        <v>101356</v>
      </c>
      <c r="F19" s="8">
        <v>316.99</v>
      </c>
      <c r="G19" s="25">
        <f t="shared" si="0"/>
        <v>2.1299999999999999E-2</v>
      </c>
      <c r="I19" s="36"/>
    </row>
    <row r="20" spans="1:9" ht="12.95" customHeight="1">
      <c r="A20" s="6"/>
      <c r="B20" s="24" t="s">
        <v>107</v>
      </c>
      <c r="C20" s="5" t="s">
        <v>14</v>
      </c>
      <c r="D20" s="5" t="s">
        <v>15</v>
      </c>
      <c r="E20" s="7">
        <v>15764</v>
      </c>
      <c r="F20" s="8">
        <v>308.3</v>
      </c>
      <c r="G20" s="25">
        <f t="shared" si="0"/>
        <v>2.07E-2</v>
      </c>
      <c r="I20" s="36"/>
    </row>
    <row r="21" spans="1:9" ht="12.95" customHeight="1">
      <c r="A21" s="6"/>
      <c r="B21" s="24" t="s">
        <v>116</v>
      </c>
      <c r="C21" s="5" t="s">
        <v>31</v>
      </c>
      <c r="D21" s="5" t="s">
        <v>13</v>
      </c>
      <c r="E21" s="7">
        <v>9367</v>
      </c>
      <c r="F21" s="8">
        <v>291.48</v>
      </c>
      <c r="G21" s="25">
        <f t="shared" si="0"/>
        <v>1.9599999999999999E-2</v>
      </c>
      <c r="I21" s="36"/>
    </row>
    <row r="22" spans="1:9" ht="12.95" customHeight="1">
      <c r="A22" s="6"/>
      <c r="B22" s="24" t="s">
        <v>314</v>
      </c>
      <c r="C22" s="5" t="s">
        <v>319</v>
      </c>
      <c r="D22" s="5" t="s">
        <v>23</v>
      </c>
      <c r="E22" s="7">
        <v>5758</v>
      </c>
      <c r="F22" s="8">
        <v>269.11</v>
      </c>
      <c r="G22" s="25">
        <f t="shared" si="0"/>
        <v>1.8100000000000002E-2</v>
      </c>
      <c r="I22" s="36"/>
    </row>
    <row r="23" spans="1:9" ht="12.95" customHeight="1">
      <c r="A23" s="6"/>
      <c r="B23" s="24" t="s">
        <v>114</v>
      </c>
      <c r="C23" s="5" t="s">
        <v>43</v>
      </c>
      <c r="D23" s="5" t="s">
        <v>37</v>
      </c>
      <c r="E23" s="7">
        <v>98512</v>
      </c>
      <c r="F23" s="8">
        <v>267.20999999999998</v>
      </c>
      <c r="G23" s="25">
        <f t="shared" si="0"/>
        <v>1.7999999999999999E-2</v>
      </c>
      <c r="I23" s="36"/>
    </row>
    <row r="24" spans="1:9" ht="12.95" customHeight="1">
      <c r="A24" s="6"/>
      <c r="B24" s="24" t="s">
        <v>387</v>
      </c>
      <c r="C24" s="5" t="s">
        <v>377</v>
      </c>
      <c r="D24" s="5" t="s">
        <v>11</v>
      </c>
      <c r="E24" s="7">
        <v>170000</v>
      </c>
      <c r="F24" s="8">
        <v>266.82</v>
      </c>
      <c r="G24" s="25">
        <f t="shared" si="0"/>
        <v>1.7999999999999999E-2</v>
      </c>
      <c r="I24" s="36"/>
    </row>
    <row r="25" spans="1:9" ht="12.95" customHeight="1">
      <c r="A25" s="6"/>
      <c r="B25" s="24" t="s">
        <v>260</v>
      </c>
      <c r="C25" s="5" t="s">
        <v>261</v>
      </c>
      <c r="D25" s="5" t="s">
        <v>19</v>
      </c>
      <c r="E25" s="7">
        <v>138123</v>
      </c>
      <c r="F25" s="8">
        <v>244.89</v>
      </c>
      <c r="G25" s="25">
        <f t="shared" si="0"/>
        <v>1.6500000000000001E-2</v>
      </c>
      <c r="I25" s="36"/>
    </row>
    <row r="26" spans="1:9" ht="12.95" customHeight="1">
      <c r="A26" s="6"/>
      <c r="B26" s="24" t="s">
        <v>145</v>
      </c>
      <c r="C26" s="5" t="s">
        <v>39</v>
      </c>
      <c r="D26" s="5" t="s">
        <v>40</v>
      </c>
      <c r="E26" s="7">
        <v>117928</v>
      </c>
      <c r="F26" s="8">
        <v>239.81</v>
      </c>
      <c r="G26" s="25">
        <f t="shared" si="0"/>
        <v>1.61E-2</v>
      </c>
      <c r="I26" s="36"/>
    </row>
    <row r="27" spans="1:9" ht="12.95" customHeight="1">
      <c r="A27" s="6"/>
      <c r="B27" s="24" t="s">
        <v>304</v>
      </c>
      <c r="C27" s="5" t="s">
        <v>305</v>
      </c>
      <c r="D27" s="5" t="s">
        <v>242</v>
      </c>
      <c r="E27" s="7">
        <v>31500</v>
      </c>
      <c r="F27" s="8">
        <v>236.99</v>
      </c>
      <c r="G27" s="25">
        <f t="shared" ref="G27:G66" si="1">+ROUND(F27/$F$78,4)</f>
        <v>1.5900000000000001E-2</v>
      </c>
      <c r="I27" s="36"/>
    </row>
    <row r="28" spans="1:9" ht="12.95" customHeight="1">
      <c r="A28" s="6"/>
      <c r="B28" s="24" t="s">
        <v>199</v>
      </c>
      <c r="C28" s="5" t="s">
        <v>200</v>
      </c>
      <c r="D28" s="5" t="s">
        <v>33</v>
      </c>
      <c r="E28" s="7">
        <v>14072</v>
      </c>
      <c r="F28" s="8">
        <v>233.22</v>
      </c>
      <c r="G28" s="25">
        <f t="shared" si="1"/>
        <v>1.5699999999999999E-2</v>
      </c>
      <c r="I28" s="36"/>
    </row>
    <row r="29" spans="1:9" ht="12.95" customHeight="1">
      <c r="A29" s="6"/>
      <c r="B29" s="24" t="s">
        <v>311</v>
      </c>
      <c r="C29" s="5" t="s">
        <v>315</v>
      </c>
      <c r="D29" s="5" t="s">
        <v>63</v>
      </c>
      <c r="E29" s="7">
        <v>3117</v>
      </c>
      <c r="F29" s="8">
        <v>230.79</v>
      </c>
      <c r="G29" s="25">
        <f t="shared" si="1"/>
        <v>1.55E-2</v>
      </c>
      <c r="I29" s="36"/>
    </row>
    <row r="30" spans="1:9" ht="12.95" customHeight="1">
      <c r="A30" s="6"/>
      <c r="B30" s="24" t="s">
        <v>174</v>
      </c>
      <c r="C30" s="5" t="s">
        <v>175</v>
      </c>
      <c r="D30" s="5" t="s">
        <v>11</v>
      </c>
      <c r="E30" s="7">
        <v>130000</v>
      </c>
      <c r="F30" s="8">
        <v>222.63</v>
      </c>
      <c r="G30" s="25">
        <f t="shared" si="1"/>
        <v>1.4999999999999999E-2</v>
      </c>
      <c r="I30" s="36"/>
    </row>
    <row r="31" spans="1:9" ht="12.95" customHeight="1">
      <c r="A31" s="6"/>
      <c r="B31" s="24" t="s">
        <v>142</v>
      </c>
      <c r="C31" s="5" t="s">
        <v>84</v>
      </c>
      <c r="D31" s="5" t="s">
        <v>30</v>
      </c>
      <c r="E31" s="7">
        <v>6106</v>
      </c>
      <c r="F31" s="8">
        <v>203.87</v>
      </c>
      <c r="G31" s="25">
        <f t="shared" si="1"/>
        <v>1.37E-2</v>
      </c>
      <c r="I31" s="36"/>
    </row>
    <row r="32" spans="1:9" ht="12.95" customHeight="1">
      <c r="A32" s="6"/>
      <c r="B32" s="24" t="s">
        <v>124</v>
      </c>
      <c r="C32" s="5" t="s">
        <v>29</v>
      </c>
      <c r="D32" s="5" t="s">
        <v>30</v>
      </c>
      <c r="E32" s="7">
        <v>2100</v>
      </c>
      <c r="F32" s="8">
        <v>199.8</v>
      </c>
      <c r="G32" s="25">
        <f t="shared" si="1"/>
        <v>1.34E-2</v>
      </c>
      <c r="I32" s="36"/>
    </row>
    <row r="33" spans="1:9" ht="12.95" customHeight="1">
      <c r="A33" s="6"/>
      <c r="B33" s="24" t="s">
        <v>388</v>
      </c>
      <c r="C33" s="5" t="s">
        <v>378</v>
      </c>
      <c r="D33" s="5" t="s">
        <v>11</v>
      </c>
      <c r="E33" s="7">
        <v>144076</v>
      </c>
      <c r="F33" s="8">
        <v>196.45</v>
      </c>
      <c r="G33" s="25">
        <f t="shared" si="1"/>
        <v>1.32E-2</v>
      </c>
      <c r="I33" s="36"/>
    </row>
    <row r="34" spans="1:9" ht="12.95" customHeight="1">
      <c r="A34" s="6"/>
      <c r="B34" s="24" t="s">
        <v>130</v>
      </c>
      <c r="C34" s="5" t="s">
        <v>34</v>
      </c>
      <c r="D34" s="5" t="s">
        <v>35</v>
      </c>
      <c r="E34" s="7">
        <v>33012</v>
      </c>
      <c r="F34" s="8">
        <v>196.27</v>
      </c>
      <c r="G34" s="25">
        <f t="shared" si="1"/>
        <v>1.32E-2</v>
      </c>
      <c r="I34" s="36"/>
    </row>
    <row r="35" spans="1:9" ht="12.95" customHeight="1">
      <c r="A35" s="6"/>
      <c r="B35" s="24" t="s">
        <v>324</v>
      </c>
      <c r="C35" s="5" t="s">
        <v>332</v>
      </c>
      <c r="D35" s="5" t="s">
        <v>33</v>
      </c>
      <c r="E35" s="7">
        <v>125000</v>
      </c>
      <c r="F35" s="8">
        <v>195.56</v>
      </c>
      <c r="G35" s="25">
        <f t="shared" si="1"/>
        <v>1.32E-2</v>
      </c>
      <c r="I35" s="36"/>
    </row>
    <row r="36" spans="1:9" ht="12.95" customHeight="1">
      <c r="A36" s="6"/>
      <c r="B36" s="24" t="s">
        <v>300</v>
      </c>
      <c r="C36" s="5" t="s">
        <v>301</v>
      </c>
      <c r="D36" s="5" t="s">
        <v>100</v>
      </c>
      <c r="E36" s="7">
        <v>70000</v>
      </c>
      <c r="F36" s="8">
        <v>186.41</v>
      </c>
      <c r="G36" s="25">
        <f t="shared" ref="G36:G55" si="2">+ROUND(F36/$F$78,4)</f>
        <v>1.2500000000000001E-2</v>
      </c>
      <c r="I36" s="36"/>
    </row>
    <row r="37" spans="1:9" ht="12.95" customHeight="1">
      <c r="A37" s="6"/>
      <c r="B37" s="24" t="s">
        <v>144</v>
      </c>
      <c r="C37" s="5" t="s">
        <v>85</v>
      </c>
      <c r="D37" s="5" t="s">
        <v>37</v>
      </c>
      <c r="E37" s="7">
        <v>13331</v>
      </c>
      <c r="F37" s="8">
        <v>182.59</v>
      </c>
      <c r="G37" s="25">
        <f t="shared" si="2"/>
        <v>1.23E-2</v>
      </c>
      <c r="I37" s="36"/>
    </row>
    <row r="38" spans="1:9" ht="12.95" customHeight="1">
      <c r="A38" s="6"/>
      <c r="B38" s="24" t="s">
        <v>127</v>
      </c>
      <c r="C38" s="5" t="s">
        <v>32</v>
      </c>
      <c r="D38" s="5" t="s">
        <v>30</v>
      </c>
      <c r="E38" s="7">
        <v>44738</v>
      </c>
      <c r="F38" s="8">
        <v>178.62</v>
      </c>
      <c r="G38" s="25">
        <f t="shared" si="2"/>
        <v>1.2E-2</v>
      </c>
      <c r="I38" s="36"/>
    </row>
    <row r="39" spans="1:9" ht="12.95" customHeight="1">
      <c r="A39" s="6"/>
      <c r="B39" s="24" t="s">
        <v>139</v>
      </c>
      <c r="C39" s="5" t="s">
        <v>78</v>
      </c>
      <c r="D39" s="5" t="s">
        <v>26</v>
      </c>
      <c r="E39" s="7">
        <v>20000</v>
      </c>
      <c r="F39" s="8">
        <v>176.73</v>
      </c>
      <c r="G39" s="25">
        <f t="shared" si="2"/>
        <v>1.1900000000000001E-2</v>
      </c>
      <c r="I39" s="36"/>
    </row>
    <row r="40" spans="1:9" ht="12.95" customHeight="1">
      <c r="A40" s="6"/>
      <c r="B40" s="24" t="s">
        <v>152</v>
      </c>
      <c r="C40" s="5" t="s">
        <v>96</v>
      </c>
      <c r="D40" s="5" t="s">
        <v>30</v>
      </c>
      <c r="E40" s="7">
        <v>4549</v>
      </c>
      <c r="F40" s="8">
        <v>167.93</v>
      </c>
      <c r="G40" s="25">
        <f t="shared" si="2"/>
        <v>1.1299999999999999E-2</v>
      </c>
      <c r="I40" s="36"/>
    </row>
    <row r="41" spans="1:9" ht="12.95" customHeight="1">
      <c r="A41" s="6"/>
      <c r="B41" s="24" t="s">
        <v>163</v>
      </c>
      <c r="C41" s="5" t="s">
        <v>318</v>
      </c>
      <c r="D41" s="5" t="s">
        <v>70</v>
      </c>
      <c r="E41" s="7">
        <v>50992</v>
      </c>
      <c r="F41" s="8">
        <v>155.5</v>
      </c>
      <c r="G41" s="25">
        <f t="shared" si="2"/>
        <v>1.0500000000000001E-2</v>
      </c>
      <c r="I41" s="36"/>
    </row>
    <row r="42" spans="1:9" ht="12.95" customHeight="1">
      <c r="A42" s="6"/>
      <c r="B42" s="24" t="s">
        <v>138</v>
      </c>
      <c r="C42" s="5" t="s">
        <v>77</v>
      </c>
      <c r="D42" s="5" t="s">
        <v>30</v>
      </c>
      <c r="E42" s="7">
        <v>19156</v>
      </c>
      <c r="F42" s="8">
        <v>146.25</v>
      </c>
      <c r="G42" s="25">
        <f t="shared" si="2"/>
        <v>9.7999999999999997E-3</v>
      </c>
      <c r="I42" s="36"/>
    </row>
    <row r="43" spans="1:9" ht="12.95" customHeight="1">
      <c r="A43" s="6"/>
      <c r="B43" s="24" t="s">
        <v>215</v>
      </c>
      <c r="C43" s="5" t="s">
        <v>216</v>
      </c>
      <c r="D43" s="5" t="s">
        <v>19</v>
      </c>
      <c r="E43" s="7">
        <v>105220</v>
      </c>
      <c r="F43" s="8">
        <v>129</v>
      </c>
      <c r="G43" s="25">
        <f t="shared" si="2"/>
        <v>8.6999999999999994E-3</v>
      </c>
      <c r="I43" s="36"/>
    </row>
    <row r="44" spans="1:9" ht="12.95" customHeight="1">
      <c r="A44" s="6"/>
      <c r="B44" s="24" t="s">
        <v>364</v>
      </c>
      <c r="C44" s="5" t="s">
        <v>367</v>
      </c>
      <c r="D44" s="5" t="s">
        <v>11</v>
      </c>
      <c r="E44" s="7">
        <v>35000</v>
      </c>
      <c r="F44" s="8">
        <v>126.7</v>
      </c>
      <c r="G44" s="25">
        <f t="shared" si="2"/>
        <v>8.5000000000000006E-3</v>
      </c>
      <c r="I44" s="36"/>
    </row>
    <row r="45" spans="1:9" ht="12.95" customHeight="1">
      <c r="A45" s="6"/>
      <c r="B45" s="24" t="s">
        <v>312</v>
      </c>
      <c r="C45" s="5" t="s">
        <v>316</v>
      </c>
      <c r="D45" s="5" t="s">
        <v>159</v>
      </c>
      <c r="E45" s="7">
        <v>21919</v>
      </c>
      <c r="F45" s="8">
        <v>124.91</v>
      </c>
      <c r="G45" s="25">
        <f t="shared" si="2"/>
        <v>8.3999999999999995E-3</v>
      </c>
      <c r="I45" s="36"/>
    </row>
    <row r="46" spans="1:9" ht="12.95" customHeight="1">
      <c r="A46" s="6"/>
      <c r="B46" s="24" t="s">
        <v>177</v>
      </c>
      <c r="C46" s="5" t="s">
        <v>164</v>
      </c>
      <c r="D46" s="5" t="s">
        <v>15</v>
      </c>
      <c r="E46" s="7">
        <v>70000</v>
      </c>
      <c r="F46" s="8">
        <v>120.75</v>
      </c>
      <c r="G46" s="25">
        <f t="shared" si="2"/>
        <v>8.0999999999999996E-3</v>
      </c>
      <c r="I46" s="36"/>
    </row>
    <row r="47" spans="1:9" ht="12.95" customHeight="1">
      <c r="A47" s="6"/>
      <c r="B47" s="24" t="s">
        <v>143</v>
      </c>
      <c r="C47" s="5" t="s">
        <v>45</v>
      </c>
      <c r="D47" s="5" t="s">
        <v>46</v>
      </c>
      <c r="E47" s="7">
        <v>26717</v>
      </c>
      <c r="F47" s="8">
        <v>117.46</v>
      </c>
      <c r="G47" s="25">
        <f t="shared" si="2"/>
        <v>7.9000000000000008E-3</v>
      </c>
      <c r="I47" s="36"/>
    </row>
    <row r="48" spans="1:9" ht="12.95" customHeight="1">
      <c r="A48" s="6"/>
      <c r="B48" s="24" t="s">
        <v>228</v>
      </c>
      <c r="C48" s="5" t="s">
        <v>229</v>
      </c>
      <c r="D48" s="5" t="s">
        <v>104</v>
      </c>
      <c r="E48" s="7">
        <v>30000</v>
      </c>
      <c r="F48" s="8">
        <v>101.85</v>
      </c>
      <c r="G48" s="25">
        <f t="shared" si="2"/>
        <v>6.8999999999999999E-3</v>
      </c>
      <c r="I48" s="36"/>
    </row>
    <row r="49" spans="1:9" ht="12.95" customHeight="1">
      <c r="A49" s="6"/>
      <c r="B49" s="24" t="s">
        <v>389</v>
      </c>
      <c r="C49" s="5" t="s">
        <v>379</v>
      </c>
      <c r="D49" s="5" t="s">
        <v>395</v>
      </c>
      <c r="E49" s="7">
        <v>47500</v>
      </c>
      <c r="F49" s="8">
        <v>101.32</v>
      </c>
      <c r="G49" s="25">
        <f t="shared" si="2"/>
        <v>6.7999999999999996E-3</v>
      </c>
      <c r="I49" s="36"/>
    </row>
    <row r="50" spans="1:9" ht="12.95" customHeight="1">
      <c r="A50" s="6"/>
      <c r="B50" s="24" t="s">
        <v>390</v>
      </c>
      <c r="C50" s="5" t="s">
        <v>380</v>
      </c>
      <c r="D50" s="5" t="s">
        <v>66</v>
      </c>
      <c r="E50" s="7">
        <v>8632</v>
      </c>
      <c r="F50" s="8">
        <v>99.9</v>
      </c>
      <c r="G50" s="25">
        <f t="shared" si="2"/>
        <v>6.7000000000000002E-3</v>
      </c>
      <c r="I50" s="36"/>
    </row>
    <row r="51" spans="1:9" ht="12.95" customHeight="1">
      <c r="A51" s="6"/>
      <c r="B51" s="24" t="s">
        <v>313</v>
      </c>
      <c r="C51" s="5" t="s">
        <v>317</v>
      </c>
      <c r="D51" s="5" t="s">
        <v>13</v>
      </c>
      <c r="E51" s="7">
        <v>24314</v>
      </c>
      <c r="F51" s="8">
        <v>99.64</v>
      </c>
      <c r="G51" s="25">
        <f t="shared" si="2"/>
        <v>6.7000000000000002E-3</v>
      </c>
      <c r="I51" s="36"/>
    </row>
    <row r="52" spans="1:9" ht="12.95" customHeight="1">
      <c r="A52" s="6"/>
      <c r="B52" s="24" t="s">
        <v>211</v>
      </c>
      <c r="C52" s="5" t="s">
        <v>212</v>
      </c>
      <c r="D52" s="5" t="s">
        <v>15</v>
      </c>
      <c r="E52" s="7">
        <v>7000</v>
      </c>
      <c r="F52" s="8">
        <v>97.5</v>
      </c>
      <c r="G52" s="25">
        <f t="shared" si="2"/>
        <v>6.6E-3</v>
      </c>
      <c r="I52" s="36"/>
    </row>
    <row r="53" spans="1:9" ht="12.95" customHeight="1">
      <c r="A53" s="6"/>
      <c r="B53" s="24" t="s">
        <v>155</v>
      </c>
      <c r="C53" s="5" t="s">
        <v>94</v>
      </c>
      <c r="D53" s="5" t="s">
        <v>95</v>
      </c>
      <c r="E53" s="7">
        <v>50000</v>
      </c>
      <c r="F53" s="8">
        <v>96.75</v>
      </c>
      <c r="G53" s="25">
        <f t="shared" si="2"/>
        <v>6.4999999999999997E-3</v>
      </c>
      <c r="I53" s="36"/>
    </row>
    <row r="54" spans="1:9" ht="12.95" customHeight="1">
      <c r="A54" s="6"/>
      <c r="B54" s="24" t="s">
        <v>352</v>
      </c>
      <c r="C54" s="5" t="s">
        <v>358</v>
      </c>
      <c r="D54" s="5" t="s">
        <v>13</v>
      </c>
      <c r="E54" s="7">
        <v>12000</v>
      </c>
      <c r="F54" s="8">
        <v>94.69</v>
      </c>
      <c r="G54" s="25">
        <f t="shared" si="2"/>
        <v>6.4000000000000003E-3</v>
      </c>
      <c r="I54" s="36"/>
    </row>
    <row r="55" spans="1:9" ht="12.95" customHeight="1">
      <c r="A55" s="6"/>
      <c r="B55" s="24" t="s">
        <v>147</v>
      </c>
      <c r="C55" s="5" t="s">
        <v>83</v>
      </c>
      <c r="D55" s="5" t="s">
        <v>63</v>
      </c>
      <c r="E55" s="7">
        <v>487</v>
      </c>
      <c r="F55" s="8">
        <v>94.2</v>
      </c>
      <c r="G55" s="25">
        <f t="shared" si="2"/>
        <v>6.3E-3</v>
      </c>
      <c r="I55" s="36"/>
    </row>
    <row r="56" spans="1:9" ht="12.95" customHeight="1">
      <c r="A56" s="6"/>
      <c r="B56" s="24" t="s">
        <v>149</v>
      </c>
      <c r="C56" s="5" t="s">
        <v>93</v>
      </c>
      <c r="D56" s="5" t="s">
        <v>37</v>
      </c>
      <c r="E56" s="7">
        <v>8000</v>
      </c>
      <c r="F56" s="8">
        <v>90.48</v>
      </c>
      <c r="G56" s="25">
        <f t="shared" si="1"/>
        <v>6.1000000000000004E-3</v>
      </c>
      <c r="I56" s="36"/>
    </row>
    <row r="57" spans="1:9" ht="12.95" customHeight="1">
      <c r="A57" s="6"/>
      <c r="B57" s="24" t="s">
        <v>294</v>
      </c>
      <c r="C57" s="5" t="s">
        <v>295</v>
      </c>
      <c r="D57" s="5" t="s">
        <v>37</v>
      </c>
      <c r="E57" s="7">
        <v>30000</v>
      </c>
      <c r="F57" s="8">
        <v>87.18</v>
      </c>
      <c r="G57" s="25">
        <f t="shared" si="1"/>
        <v>5.8999999999999999E-3</v>
      </c>
      <c r="I57" s="36"/>
    </row>
    <row r="58" spans="1:9" ht="12.95" customHeight="1">
      <c r="A58" s="6"/>
      <c r="B58" s="24" t="s">
        <v>157</v>
      </c>
      <c r="C58" s="5" t="s">
        <v>103</v>
      </c>
      <c r="D58" s="5" t="s">
        <v>95</v>
      </c>
      <c r="E58" s="7">
        <v>93955</v>
      </c>
      <c r="F58" s="8">
        <v>83.71</v>
      </c>
      <c r="G58" s="25">
        <f t="shared" si="1"/>
        <v>5.5999999999999999E-3</v>
      </c>
      <c r="I58" s="36"/>
    </row>
    <row r="59" spans="1:9" ht="12.95" customHeight="1">
      <c r="A59" s="6"/>
      <c r="B59" s="24" t="s">
        <v>391</v>
      </c>
      <c r="C59" s="5" t="s">
        <v>381</v>
      </c>
      <c r="D59" s="5" t="s">
        <v>11</v>
      </c>
      <c r="E59" s="7">
        <v>24000</v>
      </c>
      <c r="F59" s="8">
        <v>81.900000000000006</v>
      </c>
      <c r="G59" s="25">
        <f t="shared" si="1"/>
        <v>5.4999999999999997E-3</v>
      </c>
      <c r="I59" s="36"/>
    </row>
    <row r="60" spans="1:9" ht="12.95" customHeight="1">
      <c r="A60" s="6"/>
      <c r="B60" s="24" t="s">
        <v>392</v>
      </c>
      <c r="C60" s="5" t="s">
        <v>382</v>
      </c>
      <c r="D60" s="5" t="s">
        <v>15</v>
      </c>
      <c r="E60" s="7">
        <v>20000</v>
      </c>
      <c r="F60" s="8">
        <v>81.25</v>
      </c>
      <c r="G60" s="25">
        <f t="shared" si="1"/>
        <v>5.4999999999999997E-3</v>
      </c>
      <c r="I60" s="36"/>
    </row>
    <row r="61" spans="1:9" ht="12.95" customHeight="1">
      <c r="A61" s="6"/>
      <c r="B61" s="24" t="s">
        <v>393</v>
      </c>
      <c r="C61" s="5" t="s">
        <v>383</v>
      </c>
      <c r="D61" s="5" t="s">
        <v>11</v>
      </c>
      <c r="E61" s="7">
        <v>49000</v>
      </c>
      <c r="F61" s="8">
        <v>77.099999999999994</v>
      </c>
      <c r="G61" s="25">
        <f t="shared" si="1"/>
        <v>5.1999999999999998E-3</v>
      </c>
      <c r="I61" s="36"/>
    </row>
    <row r="62" spans="1:9" ht="12.95" customHeight="1">
      <c r="A62" s="6"/>
      <c r="B62" s="24" t="s">
        <v>373</v>
      </c>
      <c r="C62" s="5" t="s">
        <v>374</v>
      </c>
      <c r="D62" s="5" t="s">
        <v>15</v>
      </c>
      <c r="E62" s="7">
        <v>15000</v>
      </c>
      <c r="F62" s="8">
        <v>67.44</v>
      </c>
      <c r="G62" s="25">
        <f t="shared" si="1"/>
        <v>4.4999999999999997E-3</v>
      </c>
      <c r="I62" s="36"/>
    </row>
    <row r="63" spans="1:9" ht="12.95" customHeight="1">
      <c r="A63" s="6"/>
      <c r="B63" s="24" t="s">
        <v>394</v>
      </c>
      <c r="C63" s="5" t="s">
        <v>384</v>
      </c>
      <c r="D63" s="5" t="s">
        <v>37</v>
      </c>
      <c r="E63" s="7">
        <v>2000</v>
      </c>
      <c r="F63" s="8">
        <v>65.599999999999994</v>
      </c>
      <c r="G63" s="25">
        <f t="shared" si="1"/>
        <v>4.4000000000000003E-3</v>
      </c>
      <c r="I63" s="36"/>
    </row>
    <row r="64" spans="1:9" ht="12.95" customHeight="1">
      <c r="A64" s="6"/>
      <c r="B64" s="24" t="s">
        <v>264</v>
      </c>
      <c r="C64" s="5" t="s">
        <v>265</v>
      </c>
      <c r="D64" s="5" t="s">
        <v>13</v>
      </c>
      <c r="E64" s="7">
        <v>10000</v>
      </c>
      <c r="F64" s="8">
        <v>64.25</v>
      </c>
      <c r="G64" s="25">
        <f t="shared" si="1"/>
        <v>4.3E-3</v>
      </c>
      <c r="I64" s="36"/>
    </row>
    <row r="65" spans="1:9" ht="12.95" customHeight="1">
      <c r="A65" s="6"/>
      <c r="B65" s="24" t="s">
        <v>258</v>
      </c>
      <c r="C65" s="5" t="s">
        <v>259</v>
      </c>
      <c r="D65" s="5" t="s">
        <v>28</v>
      </c>
      <c r="E65" s="7">
        <v>43644</v>
      </c>
      <c r="F65" s="8">
        <v>61.36</v>
      </c>
      <c r="G65" s="25">
        <f t="shared" si="1"/>
        <v>4.1000000000000003E-3</v>
      </c>
      <c r="I65" s="36"/>
    </row>
    <row r="66" spans="1:9" ht="12.95" customHeight="1">
      <c r="A66" s="6"/>
      <c r="B66" s="24" t="s">
        <v>146</v>
      </c>
      <c r="C66" s="5" t="s">
        <v>280</v>
      </c>
      <c r="D66" s="5" t="s">
        <v>11</v>
      </c>
      <c r="E66" s="7">
        <v>17000</v>
      </c>
      <c r="F66" s="8">
        <v>60.26</v>
      </c>
      <c r="G66" s="25">
        <f t="shared" si="1"/>
        <v>4.1000000000000003E-3</v>
      </c>
      <c r="I66" s="36"/>
    </row>
    <row r="67" spans="1:9" ht="12.95" customHeight="1">
      <c r="A67" s="6"/>
      <c r="B67" s="24" t="s">
        <v>131</v>
      </c>
      <c r="C67" s="5" t="s">
        <v>67</v>
      </c>
      <c r="D67" s="5" t="s">
        <v>11</v>
      </c>
      <c r="E67" s="7">
        <v>3392</v>
      </c>
      <c r="F67" s="8">
        <v>59.5</v>
      </c>
      <c r="G67" s="25">
        <f t="shared" ref="G67:G72" si="3">+ROUND(F67/$F$78,4)</f>
        <v>4.0000000000000001E-3</v>
      </c>
      <c r="I67" s="36"/>
    </row>
    <row r="68" spans="1:9" ht="12.95" customHeight="1">
      <c r="A68" s="6"/>
      <c r="B68" s="24" t="s">
        <v>347</v>
      </c>
      <c r="C68" s="5" t="s">
        <v>349</v>
      </c>
      <c r="D68" s="5" t="s">
        <v>66</v>
      </c>
      <c r="E68" s="7">
        <v>4168</v>
      </c>
      <c r="F68" s="8">
        <v>57.79</v>
      </c>
      <c r="G68" s="25">
        <f t="shared" si="3"/>
        <v>3.8999999999999998E-3</v>
      </c>
      <c r="I68" s="36"/>
    </row>
    <row r="69" spans="1:9" ht="12.95" customHeight="1">
      <c r="A69" s="6"/>
      <c r="B69" s="24" t="s">
        <v>162</v>
      </c>
      <c r="C69" s="5" t="s">
        <v>192</v>
      </c>
      <c r="D69" s="5" t="s">
        <v>100</v>
      </c>
      <c r="E69" s="7">
        <v>19202</v>
      </c>
      <c r="F69" s="8">
        <v>55.71</v>
      </c>
      <c r="G69" s="25">
        <f t="shared" si="3"/>
        <v>3.7000000000000002E-3</v>
      </c>
      <c r="I69" s="36"/>
    </row>
    <row r="70" spans="1:9" ht="12.95" customHeight="1">
      <c r="A70" s="6"/>
      <c r="B70" s="24" t="s">
        <v>134</v>
      </c>
      <c r="C70" s="5" t="s">
        <v>61</v>
      </c>
      <c r="D70" s="5" t="s">
        <v>50</v>
      </c>
      <c r="E70" s="7">
        <v>7133</v>
      </c>
      <c r="F70" s="8">
        <v>51.16</v>
      </c>
      <c r="G70" s="25">
        <f t="shared" si="3"/>
        <v>3.3999999999999998E-3</v>
      </c>
      <c r="I70" s="36"/>
    </row>
    <row r="71" spans="1:9" ht="12.95" customHeight="1">
      <c r="A71" s="6"/>
      <c r="B71" s="24" t="s">
        <v>444</v>
      </c>
      <c r="C71" s="5" t="s">
        <v>385</v>
      </c>
      <c r="D71" s="5" t="s">
        <v>100</v>
      </c>
      <c r="E71" s="7">
        <v>660</v>
      </c>
      <c r="F71" s="8">
        <v>1.29</v>
      </c>
      <c r="G71" s="25">
        <f t="shared" si="3"/>
        <v>1E-4</v>
      </c>
      <c r="I71" s="36"/>
    </row>
    <row r="72" spans="1:9" ht="12.95" customHeight="1">
      <c r="A72" s="6"/>
      <c r="B72" s="24" t="s">
        <v>447</v>
      </c>
      <c r="C72" s="5" t="s">
        <v>386</v>
      </c>
      <c r="D72" s="5" t="s">
        <v>100</v>
      </c>
      <c r="E72" s="7">
        <v>330</v>
      </c>
      <c r="F72" s="8">
        <v>0.3</v>
      </c>
      <c r="G72" s="25">
        <f t="shared" si="3"/>
        <v>0</v>
      </c>
      <c r="I72" s="36"/>
    </row>
    <row r="73" spans="1:9" ht="12.95" customHeight="1">
      <c r="A73" s="1"/>
      <c r="B73" s="34" t="s">
        <v>52</v>
      </c>
      <c r="C73" s="33" t="s">
        <v>1</v>
      </c>
      <c r="D73" s="33" t="s">
        <v>1</v>
      </c>
      <c r="E73" s="33" t="s">
        <v>1</v>
      </c>
      <c r="F73" s="9">
        <f>SUM(F7:F72)</f>
        <v>12867.130000000003</v>
      </c>
      <c r="G73" s="26">
        <f>SUM(G7:G72)</f>
        <v>0.86559999999999981</v>
      </c>
    </row>
    <row r="74" spans="1:9" ht="12.95" customHeight="1">
      <c r="A74" s="1"/>
      <c r="B74" s="27" t="s">
        <v>53</v>
      </c>
      <c r="C74" s="10" t="s">
        <v>1</v>
      </c>
      <c r="D74" s="10" t="s">
        <v>1</v>
      </c>
      <c r="E74" s="10" t="s">
        <v>1</v>
      </c>
      <c r="F74" s="11" t="s">
        <v>54</v>
      </c>
      <c r="G74" s="28" t="s">
        <v>54</v>
      </c>
    </row>
    <row r="75" spans="1:9" ht="12.95" customHeight="1">
      <c r="A75" s="1"/>
      <c r="B75" s="27" t="s">
        <v>52</v>
      </c>
      <c r="C75" s="10" t="s">
        <v>1</v>
      </c>
      <c r="D75" s="10" t="s">
        <v>1</v>
      </c>
      <c r="E75" s="10" t="s">
        <v>1</v>
      </c>
      <c r="F75" s="11" t="s">
        <v>54</v>
      </c>
      <c r="G75" s="28" t="s">
        <v>54</v>
      </c>
    </row>
    <row r="76" spans="1:9" ht="12.95" customHeight="1">
      <c r="A76" s="1"/>
      <c r="B76" s="27" t="s">
        <v>55</v>
      </c>
      <c r="C76" s="12" t="s">
        <v>1</v>
      </c>
      <c r="D76" s="10" t="s">
        <v>1</v>
      </c>
      <c r="E76" s="12" t="s">
        <v>1</v>
      </c>
      <c r="F76" s="9">
        <f>+F73</f>
        <v>12867.130000000003</v>
      </c>
      <c r="G76" s="26">
        <f>+G73</f>
        <v>0.86559999999999981</v>
      </c>
    </row>
    <row r="77" spans="1:9" ht="12.95" customHeight="1">
      <c r="A77" s="1"/>
      <c r="B77" s="27" t="s">
        <v>56</v>
      </c>
      <c r="C77" s="5" t="s">
        <v>1</v>
      </c>
      <c r="D77" s="10" t="s">
        <v>1</v>
      </c>
      <c r="E77" s="5" t="s">
        <v>1</v>
      </c>
      <c r="F77" s="13">
        <f>+F78-F76</f>
        <v>1991.5399999999972</v>
      </c>
      <c r="G77" s="26">
        <f>+G78-G76</f>
        <v>0.13440000000000019</v>
      </c>
      <c r="H77" s="14"/>
    </row>
    <row r="78" spans="1:9" ht="12.95" customHeight="1" thickBot="1">
      <c r="A78" s="1"/>
      <c r="B78" s="29" t="s">
        <v>57</v>
      </c>
      <c r="C78" s="30" t="s">
        <v>1</v>
      </c>
      <c r="D78" s="30" t="s">
        <v>1</v>
      </c>
      <c r="E78" s="30" t="s">
        <v>1</v>
      </c>
      <c r="F78" s="31">
        <v>14858.67</v>
      </c>
      <c r="G78" s="32">
        <v>1</v>
      </c>
    </row>
    <row r="79" spans="1:9">
      <c r="A79" s="1"/>
      <c r="B79" s="2"/>
      <c r="C79" s="1"/>
      <c r="D79" s="1"/>
      <c r="E79" s="1"/>
      <c r="F79" s="1"/>
      <c r="G79" s="1"/>
    </row>
    <row r="80" spans="1:9">
      <c r="B80" s="35" t="s">
        <v>445</v>
      </c>
    </row>
    <row r="81" spans="2:2">
      <c r="B81" s="35" t="s">
        <v>446</v>
      </c>
    </row>
  </sheetData>
  <sortState ref="B8:F53">
    <sortCondition descending="1" ref="F8:F5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H13"/>
  <sheetViews>
    <sheetView zoomScale="90" zoomScaleNormal="90" workbookViewId="0">
      <selection activeCell="F9" sqref="F9"/>
    </sheetView>
  </sheetViews>
  <sheetFormatPr defaultRowHeight="12.75"/>
  <cols>
    <col min="1" max="1" width="2.5703125" customWidth="1"/>
    <col min="2" max="2" width="50.570312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91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72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73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6"/>
      <c r="B6" s="24" t="s">
        <v>169</v>
      </c>
      <c r="C6" s="5" t="s">
        <v>1</v>
      </c>
      <c r="D6" s="5" t="s">
        <v>58</v>
      </c>
      <c r="E6" s="7"/>
      <c r="F6" s="8">
        <v>1225.27</v>
      </c>
      <c r="G6" s="25">
        <f>+ROUND(F6/$F$10,4)</f>
        <v>0.99299999999999999</v>
      </c>
    </row>
    <row r="7" spans="1:8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1225.27</v>
      </c>
      <c r="G7" s="26">
        <f>+G6</f>
        <v>0.99299999999999999</v>
      </c>
    </row>
    <row r="8" spans="1:8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1225.27</v>
      </c>
      <c r="G8" s="26">
        <f>+G7</f>
        <v>0.99299999999999999</v>
      </c>
    </row>
    <row r="9" spans="1:8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8.6300000000001091</v>
      </c>
      <c r="G9" s="26">
        <f>+G10-G8</f>
        <v>7.0000000000000062E-3</v>
      </c>
      <c r="H9" s="14"/>
    </row>
    <row r="10" spans="1:8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1233.9000000000001</v>
      </c>
      <c r="G10" s="32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G13"/>
  <sheetViews>
    <sheetView zoomScale="90" zoomScaleNormal="90" workbookViewId="0">
      <selection activeCell="F9" sqref="F9"/>
    </sheetView>
  </sheetViews>
  <sheetFormatPr defaultRowHeight="12.75"/>
  <cols>
    <col min="1" max="1" width="2.5703125" customWidth="1"/>
    <col min="2" max="2" width="50.5703125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72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73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169</v>
      </c>
      <c r="C6" s="5"/>
      <c r="D6" s="5" t="s">
        <v>58</v>
      </c>
      <c r="E6" s="7"/>
      <c r="F6" s="8">
        <v>308.38</v>
      </c>
      <c r="G6" s="25">
        <f>+ROUND(F6/$F$10,4)</f>
        <v>0.99719999999999998</v>
      </c>
    </row>
    <row r="7" spans="1:7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308.38</v>
      </c>
      <c r="G7" s="26">
        <f>+G6</f>
        <v>0.99719999999999998</v>
      </c>
    </row>
    <row r="8" spans="1:7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308.38</v>
      </c>
      <c r="G8" s="26">
        <f>+G7</f>
        <v>0.99719999999999998</v>
      </c>
    </row>
    <row r="9" spans="1:7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0.87000000000000455</v>
      </c>
      <c r="G9" s="26">
        <f>+G10-G8</f>
        <v>2.8000000000000247E-3</v>
      </c>
    </row>
    <row r="10" spans="1:7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309.25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1:G12"/>
  <sheetViews>
    <sheetView zoomScale="90" zoomScaleNormal="90" workbookViewId="0">
      <selection activeCell="G31" sqref="G31"/>
    </sheetView>
  </sheetViews>
  <sheetFormatPr defaultRowHeight="12.75"/>
  <cols>
    <col min="1" max="1" width="2.5703125" customWidth="1"/>
    <col min="2" max="2" width="50.570312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72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73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169</v>
      </c>
      <c r="C6" s="5" t="s">
        <v>1</v>
      </c>
      <c r="D6" s="5" t="s">
        <v>58</v>
      </c>
      <c r="E6" s="7"/>
      <c r="F6" s="8">
        <v>2115.27</v>
      </c>
      <c r="G6" s="25">
        <f>+ROUND(F6/$F$10,4)</f>
        <v>0.98370000000000002</v>
      </c>
    </row>
    <row r="7" spans="1:7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2115.27</v>
      </c>
      <c r="G7" s="26">
        <f>+G6</f>
        <v>0.98370000000000002</v>
      </c>
    </row>
    <row r="8" spans="1:7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2115.27</v>
      </c>
      <c r="G8" s="26">
        <f>+G7</f>
        <v>0.98370000000000002</v>
      </c>
    </row>
    <row r="9" spans="1:7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35.150000000000091</v>
      </c>
      <c r="G9" s="26">
        <f>+G10-G8</f>
        <v>1.6299999999999981E-2</v>
      </c>
    </row>
    <row r="10" spans="1:7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2150.42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87"/>
  <sheetViews>
    <sheetView zoomScale="90" zoomScaleNormal="90" workbookViewId="0">
      <selection activeCell="B19" sqref="B19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59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389</v>
      </c>
      <c r="C7" s="5" t="s">
        <v>379</v>
      </c>
      <c r="D7" s="5" t="s">
        <v>395</v>
      </c>
      <c r="E7" s="7">
        <v>87500</v>
      </c>
      <c r="F7" s="8">
        <v>186.64</v>
      </c>
      <c r="G7" s="25">
        <f t="shared" ref="G7:G38" si="0">ROUND(F7/$F$84,4)</f>
        <v>3.56E-2</v>
      </c>
    </row>
    <row r="8" spans="1:7" ht="12.95" customHeight="1">
      <c r="A8" s="6"/>
      <c r="B8" s="24" t="s">
        <v>397</v>
      </c>
      <c r="C8" s="5" t="s">
        <v>417</v>
      </c>
      <c r="D8" s="5" t="s">
        <v>13</v>
      </c>
      <c r="E8" s="7">
        <v>76500</v>
      </c>
      <c r="F8" s="8">
        <v>161.91</v>
      </c>
      <c r="G8" s="25">
        <f t="shared" si="0"/>
        <v>3.09E-2</v>
      </c>
    </row>
    <row r="9" spans="1:7" ht="12.95" customHeight="1">
      <c r="A9" s="6"/>
      <c r="B9" s="24" t="s">
        <v>398</v>
      </c>
      <c r="C9" s="5" t="s">
        <v>418</v>
      </c>
      <c r="D9" s="5" t="s">
        <v>13</v>
      </c>
      <c r="E9" s="7">
        <v>15500</v>
      </c>
      <c r="F9" s="8">
        <v>132.66999999999999</v>
      </c>
      <c r="G9" s="25">
        <f t="shared" si="0"/>
        <v>2.53E-2</v>
      </c>
    </row>
    <row r="10" spans="1:7" ht="12.95" customHeight="1">
      <c r="A10" s="6"/>
      <c r="B10" s="24" t="s">
        <v>352</v>
      </c>
      <c r="C10" s="5" t="s">
        <v>358</v>
      </c>
      <c r="D10" s="5" t="s">
        <v>13</v>
      </c>
      <c r="E10" s="7">
        <v>15500</v>
      </c>
      <c r="F10" s="8">
        <v>122.3</v>
      </c>
      <c r="G10" s="25">
        <f t="shared" si="0"/>
        <v>2.3400000000000001E-2</v>
      </c>
    </row>
    <row r="11" spans="1:7" ht="12.95" customHeight="1">
      <c r="A11" s="6"/>
      <c r="B11" s="24" t="s">
        <v>115</v>
      </c>
      <c r="C11" s="5" t="s">
        <v>24</v>
      </c>
      <c r="D11" s="5" t="s">
        <v>11</v>
      </c>
      <c r="E11" s="7">
        <v>20300</v>
      </c>
      <c r="F11" s="8">
        <v>120.46</v>
      </c>
      <c r="G11" s="25">
        <f t="shared" si="0"/>
        <v>2.3E-2</v>
      </c>
    </row>
    <row r="12" spans="1:7" ht="12.95" customHeight="1">
      <c r="A12" s="6"/>
      <c r="B12" s="24" t="s">
        <v>338</v>
      </c>
      <c r="C12" s="5" t="s">
        <v>336</v>
      </c>
      <c r="D12" s="5" t="s">
        <v>13</v>
      </c>
      <c r="E12" s="7">
        <v>2815</v>
      </c>
      <c r="F12" s="8">
        <v>117.63</v>
      </c>
      <c r="G12" s="25">
        <f t="shared" si="0"/>
        <v>2.2499999999999999E-2</v>
      </c>
    </row>
    <row r="13" spans="1:7" ht="12.95" customHeight="1">
      <c r="A13" s="6"/>
      <c r="B13" s="24" t="s">
        <v>110</v>
      </c>
      <c r="C13" s="5" t="s">
        <v>18</v>
      </c>
      <c r="D13" s="5" t="s">
        <v>19</v>
      </c>
      <c r="E13" s="7">
        <v>8000</v>
      </c>
      <c r="F13" s="8">
        <v>113.33</v>
      </c>
      <c r="G13" s="25">
        <f t="shared" si="0"/>
        <v>2.1600000000000001E-2</v>
      </c>
    </row>
    <row r="14" spans="1:7" ht="12.95" customHeight="1">
      <c r="A14" s="6"/>
      <c r="B14" s="24" t="s">
        <v>283</v>
      </c>
      <c r="C14" s="5" t="s">
        <v>284</v>
      </c>
      <c r="D14" s="5" t="s">
        <v>285</v>
      </c>
      <c r="E14" s="7">
        <v>34921</v>
      </c>
      <c r="F14" s="8">
        <v>110.32</v>
      </c>
      <c r="G14" s="25">
        <f t="shared" si="0"/>
        <v>2.1100000000000001E-2</v>
      </c>
    </row>
    <row r="15" spans="1:7" ht="12.95" customHeight="1">
      <c r="A15" s="6"/>
      <c r="B15" s="24" t="s">
        <v>399</v>
      </c>
      <c r="C15" s="5" t="s">
        <v>419</v>
      </c>
      <c r="D15" s="5" t="s">
        <v>23</v>
      </c>
      <c r="E15" s="7">
        <v>75000</v>
      </c>
      <c r="F15" s="8">
        <v>107.78</v>
      </c>
      <c r="G15" s="25">
        <f t="shared" si="0"/>
        <v>2.06E-2</v>
      </c>
    </row>
    <row r="16" spans="1:7" ht="12.95" customHeight="1">
      <c r="A16" s="6"/>
      <c r="B16" s="24" t="s">
        <v>364</v>
      </c>
      <c r="C16" s="5" t="s">
        <v>367</v>
      </c>
      <c r="D16" s="5" t="s">
        <v>11</v>
      </c>
      <c r="E16" s="7">
        <v>29400</v>
      </c>
      <c r="F16" s="8">
        <v>106.43</v>
      </c>
      <c r="G16" s="25">
        <f t="shared" si="0"/>
        <v>2.0299999999999999E-2</v>
      </c>
    </row>
    <row r="17" spans="1:7" ht="12.95" customHeight="1">
      <c r="A17" s="6"/>
      <c r="B17" s="24" t="s">
        <v>207</v>
      </c>
      <c r="C17" s="5" t="s">
        <v>49</v>
      </c>
      <c r="D17" s="5" t="s">
        <v>26</v>
      </c>
      <c r="E17" s="7">
        <v>18000</v>
      </c>
      <c r="F17" s="8">
        <v>104.28</v>
      </c>
      <c r="G17" s="25">
        <f t="shared" si="0"/>
        <v>1.9900000000000001E-2</v>
      </c>
    </row>
    <row r="18" spans="1:7" ht="12.95" customHeight="1">
      <c r="A18" s="6"/>
      <c r="B18" s="24" t="s">
        <v>400</v>
      </c>
      <c r="C18" s="5" t="s">
        <v>420</v>
      </c>
      <c r="D18" s="5" t="s">
        <v>30</v>
      </c>
      <c r="E18" s="7">
        <v>15000</v>
      </c>
      <c r="F18" s="8">
        <v>104.27</v>
      </c>
      <c r="G18" s="25">
        <f t="shared" si="0"/>
        <v>1.9900000000000001E-2</v>
      </c>
    </row>
    <row r="19" spans="1:7" ht="12.95" customHeight="1">
      <c r="A19" s="6"/>
      <c r="B19" s="24" t="s">
        <v>186</v>
      </c>
      <c r="C19" s="5" t="s">
        <v>187</v>
      </c>
      <c r="D19" s="5" t="s">
        <v>36</v>
      </c>
      <c r="E19" s="7">
        <v>14229</v>
      </c>
      <c r="F19" s="8">
        <v>102.23</v>
      </c>
      <c r="G19" s="25">
        <f t="shared" si="0"/>
        <v>1.95E-2</v>
      </c>
    </row>
    <row r="20" spans="1:7" ht="12.95" customHeight="1">
      <c r="A20" s="6"/>
      <c r="B20" s="24" t="s">
        <v>401</v>
      </c>
      <c r="C20" s="5" t="s">
        <v>421</v>
      </c>
      <c r="D20" s="5" t="s">
        <v>37</v>
      </c>
      <c r="E20" s="7">
        <v>5000</v>
      </c>
      <c r="F20" s="8">
        <v>101.58</v>
      </c>
      <c r="G20" s="25">
        <f t="shared" si="0"/>
        <v>1.9400000000000001E-2</v>
      </c>
    </row>
    <row r="21" spans="1:7" ht="12.95" customHeight="1">
      <c r="A21" s="6"/>
      <c r="B21" s="24" t="s">
        <v>199</v>
      </c>
      <c r="C21" s="5" t="s">
        <v>200</v>
      </c>
      <c r="D21" s="5" t="s">
        <v>33</v>
      </c>
      <c r="E21" s="7">
        <v>6100</v>
      </c>
      <c r="F21" s="8">
        <v>101.1</v>
      </c>
      <c r="G21" s="25">
        <f t="shared" si="0"/>
        <v>1.9300000000000001E-2</v>
      </c>
    </row>
    <row r="22" spans="1:7" ht="12.95" customHeight="1">
      <c r="A22" s="6"/>
      <c r="B22" s="24" t="s">
        <v>178</v>
      </c>
      <c r="C22" s="5" t="s">
        <v>179</v>
      </c>
      <c r="D22" s="5" t="s">
        <v>63</v>
      </c>
      <c r="E22" s="7">
        <v>44946</v>
      </c>
      <c r="F22" s="8">
        <v>100.59</v>
      </c>
      <c r="G22" s="25">
        <f t="shared" si="0"/>
        <v>1.9199999999999998E-2</v>
      </c>
    </row>
    <row r="23" spans="1:7" ht="12.95" customHeight="1">
      <c r="A23" s="6"/>
      <c r="B23" s="24" t="s">
        <v>167</v>
      </c>
      <c r="C23" s="5" t="s">
        <v>168</v>
      </c>
      <c r="D23" s="5" t="s">
        <v>50</v>
      </c>
      <c r="E23" s="7">
        <v>6479</v>
      </c>
      <c r="F23" s="8">
        <v>100.4</v>
      </c>
      <c r="G23" s="25">
        <f t="shared" si="0"/>
        <v>1.9199999999999998E-2</v>
      </c>
    </row>
    <row r="24" spans="1:7" ht="12.95" customHeight="1">
      <c r="A24" s="6"/>
      <c r="B24" s="24" t="s">
        <v>402</v>
      </c>
      <c r="C24" s="5" t="s">
        <v>422</v>
      </c>
      <c r="D24" s="5" t="s">
        <v>26</v>
      </c>
      <c r="E24" s="7">
        <v>16800</v>
      </c>
      <c r="F24" s="8">
        <v>95.8</v>
      </c>
      <c r="G24" s="25">
        <f t="shared" si="0"/>
        <v>1.83E-2</v>
      </c>
    </row>
    <row r="25" spans="1:7" ht="12.95" customHeight="1">
      <c r="A25" s="6"/>
      <c r="B25" s="24" t="s">
        <v>326</v>
      </c>
      <c r="C25" s="5" t="s">
        <v>334</v>
      </c>
      <c r="D25" s="5" t="s">
        <v>26</v>
      </c>
      <c r="E25" s="7">
        <v>4220</v>
      </c>
      <c r="F25" s="8">
        <v>92.77</v>
      </c>
      <c r="G25" s="25">
        <f t="shared" si="0"/>
        <v>1.77E-2</v>
      </c>
    </row>
    <row r="26" spans="1:7" ht="12.95" customHeight="1">
      <c r="A26" s="6"/>
      <c r="B26" s="24" t="s">
        <v>174</v>
      </c>
      <c r="C26" s="5" t="s">
        <v>175</v>
      </c>
      <c r="D26" s="5" t="s">
        <v>11</v>
      </c>
      <c r="E26" s="7">
        <v>54000</v>
      </c>
      <c r="F26" s="8">
        <v>92.48</v>
      </c>
      <c r="G26" s="25">
        <f t="shared" si="0"/>
        <v>1.77E-2</v>
      </c>
    </row>
    <row r="27" spans="1:7" ht="12.95" customHeight="1">
      <c r="A27" s="6"/>
      <c r="B27" s="24" t="s">
        <v>403</v>
      </c>
      <c r="C27" s="5" t="s">
        <v>423</v>
      </c>
      <c r="D27" s="5" t="s">
        <v>438</v>
      </c>
      <c r="E27" s="7">
        <v>52000</v>
      </c>
      <c r="F27" s="8">
        <v>91.7</v>
      </c>
      <c r="G27" s="25">
        <f t="shared" si="0"/>
        <v>1.7500000000000002E-2</v>
      </c>
    </row>
    <row r="28" spans="1:7" ht="12.95" customHeight="1">
      <c r="A28" s="6"/>
      <c r="B28" s="24" t="s">
        <v>190</v>
      </c>
      <c r="C28" s="5" t="s">
        <v>191</v>
      </c>
      <c r="D28" s="5" t="s">
        <v>95</v>
      </c>
      <c r="E28" s="7">
        <v>8281</v>
      </c>
      <c r="F28" s="8">
        <v>87.36</v>
      </c>
      <c r="G28" s="25">
        <f t="shared" si="0"/>
        <v>1.67E-2</v>
      </c>
    </row>
    <row r="29" spans="1:7" ht="12.95" customHeight="1">
      <c r="A29" s="6"/>
      <c r="B29" s="24" t="s">
        <v>404</v>
      </c>
      <c r="C29" s="5" t="s">
        <v>424</v>
      </c>
      <c r="D29" s="5" t="s">
        <v>438</v>
      </c>
      <c r="E29" s="7">
        <v>62000</v>
      </c>
      <c r="F29" s="8">
        <v>85.41</v>
      </c>
      <c r="G29" s="25">
        <f t="shared" si="0"/>
        <v>1.6299999999999999E-2</v>
      </c>
    </row>
    <row r="30" spans="1:7" ht="12.95" customHeight="1">
      <c r="A30" s="6"/>
      <c r="B30" s="24" t="s">
        <v>405</v>
      </c>
      <c r="C30" s="5" t="s">
        <v>425</v>
      </c>
      <c r="D30" s="5" t="s">
        <v>26</v>
      </c>
      <c r="E30" s="7">
        <v>1667</v>
      </c>
      <c r="F30" s="8">
        <v>82.52</v>
      </c>
      <c r="G30" s="25">
        <f t="shared" si="0"/>
        <v>1.5800000000000002E-2</v>
      </c>
    </row>
    <row r="31" spans="1:7" ht="12.95" customHeight="1">
      <c r="A31" s="6"/>
      <c r="B31" s="24" t="s">
        <v>203</v>
      </c>
      <c r="C31" s="5" t="s">
        <v>204</v>
      </c>
      <c r="D31" s="5" t="s">
        <v>50</v>
      </c>
      <c r="E31" s="7">
        <v>10058</v>
      </c>
      <c r="F31" s="8">
        <v>80.760000000000005</v>
      </c>
      <c r="G31" s="25">
        <f t="shared" si="0"/>
        <v>1.54E-2</v>
      </c>
    </row>
    <row r="32" spans="1:7" ht="12.95" customHeight="1">
      <c r="A32" s="6"/>
      <c r="B32" s="24" t="s">
        <v>406</v>
      </c>
      <c r="C32" s="5" t="s">
        <v>426</v>
      </c>
      <c r="D32" s="5" t="s">
        <v>37</v>
      </c>
      <c r="E32" s="7">
        <v>13500</v>
      </c>
      <c r="F32" s="8">
        <v>77.09</v>
      </c>
      <c r="G32" s="25">
        <f t="shared" si="0"/>
        <v>1.47E-2</v>
      </c>
    </row>
    <row r="33" spans="1:7" ht="12.95" customHeight="1">
      <c r="A33" s="6"/>
      <c r="B33" s="24" t="s">
        <v>163</v>
      </c>
      <c r="C33" s="5" t="s">
        <v>318</v>
      </c>
      <c r="D33" s="5" t="s">
        <v>70</v>
      </c>
      <c r="E33" s="7">
        <v>25021</v>
      </c>
      <c r="F33" s="8">
        <v>76.3</v>
      </c>
      <c r="G33" s="25">
        <f t="shared" si="0"/>
        <v>1.46E-2</v>
      </c>
    </row>
    <row r="34" spans="1:7" ht="12.95" customHeight="1">
      <c r="A34" s="6"/>
      <c r="B34" s="24" t="s">
        <v>137</v>
      </c>
      <c r="C34" s="5" t="s">
        <v>68</v>
      </c>
      <c r="D34" s="5" t="s">
        <v>66</v>
      </c>
      <c r="E34" s="7">
        <v>9744</v>
      </c>
      <c r="F34" s="8">
        <v>74.069999999999993</v>
      </c>
      <c r="G34" s="25">
        <f t="shared" si="0"/>
        <v>1.41E-2</v>
      </c>
    </row>
    <row r="35" spans="1:7" ht="12.95" customHeight="1">
      <c r="A35" s="6"/>
      <c r="B35" s="24" t="s">
        <v>311</v>
      </c>
      <c r="C35" s="5" t="s">
        <v>315</v>
      </c>
      <c r="D35" s="5" t="s">
        <v>63</v>
      </c>
      <c r="E35" s="7">
        <v>1000</v>
      </c>
      <c r="F35" s="8">
        <v>74.040000000000006</v>
      </c>
      <c r="G35" s="25">
        <f t="shared" si="0"/>
        <v>1.41E-2</v>
      </c>
    </row>
    <row r="36" spans="1:7" ht="12.95" customHeight="1">
      <c r="A36" s="6"/>
      <c r="B36" s="24" t="s">
        <v>353</v>
      </c>
      <c r="C36" s="5" t="s">
        <v>359</v>
      </c>
      <c r="D36" s="5" t="s">
        <v>63</v>
      </c>
      <c r="E36" s="7">
        <v>13955</v>
      </c>
      <c r="F36" s="8">
        <v>73.150000000000006</v>
      </c>
      <c r="G36" s="25">
        <f t="shared" si="0"/>
        <v>1.4E-2</v>
      </c>
    </row>
    <row r="37" spans="1:7" ht="12.95" customHeight="1">
      <c r="A37" s="6"/>
      <c r="B37" s="24" t="s">
        <v>260</v>
      </c>
      <c r="C37" s="5" t="s">
        <v>261</v>
      </c>
      <c r="D37" s="5" t="s">
        <v>19</v>
      </c>
      <c r="E37" s="7">
        <v>40157</v>
      </c>
      <c r="F37" s="8">
        <v>71.2</v>
      </c>
      <c r="G37" s="25">
        <f t="shared" si="0"/>
        <v>1.3599999999999999E-2</v>
      </c>
    </row>
    <row r="38" spans="1:7" ht="12.95" customHeight="1">
      <c r="A38" s="6"/>
      <c r="B38" s="24" t="s">
        <v>327</v>
      </c>
      <c r="C38" s="5" t="s">
        <v>335</v>
      </c>
      <c r="D38" s="5" t="s">
        <v>26</v>
      </c>
      <c r="E38" s="7">
        <v>3050</v>
      </c>
      <c r="F38" s="8">
        <v>70.66</v>
      </c>
      <c r="G38" s="25">
        <f t="shared" si="0"/>
        <v>1.35E-2</v>
      </c>
    </row>
    <row r="39" spans="1:7" ht="12.95" customHeight="1">
      <c r="A39" s="6"/>
      <c r="B39" s="24" t="s">
        <v>407</v>
      </c>
      <c r="C39" s="5" t="s">
        <v>427</v>
      </c>
      <c r="D39" s="5" t="s">
        <v>15</v>
      </c>
      <c r="E39" s="7">
        <v>3300</v>
      </c>
      <c r="F39" s="8">
        <v>64.16</v>
      </c>
      <c r="G39" s="25">
        <f t="shared" ref="G39:G71" si="1">ROUND(F39/$F$84,4)</f>
        <v>1.23E-2</v>
      </c>
    </row>
    <row r="40" spans="1:7" ht="12.95" customHeight="1">
      <c r="A40" s="6"/>
      <c r="B40" s="24" t="s">
        <v>107</v>
      </c>
      <c r="C40" s="5" t="s">
        <v>14</v>
      </c>
      <c r="D40" s="5" t="s">
        <v>15</v>
      </c>
      <c r="E40" s="7">
        <v>3250</v>
      </c>
      <c r="F40" s="8">
        <v>63.56</v>
      </c>
      <c r="G40" s="25">
        <f t="shared" si="1"/>
        <v>1.21E-2</v>
      </c>
    </row>
    <row r="41" spans="1:7" ht="12.95" customHeight="1">
      <c r="A41" s="6"/>
      <c r="B41" s="24" t="s">
        <v>160</v>
      </c>
      <c r="C41" s="5" t="s">
        <v>82</v>
      </c>
      <c r="D41" s="5" t="s">
        <v>230</v>
      </c>
      <c r="E41" s="7">
        <v>335</v>
      </c>
      <c r="F41" s="8">
        <v>62.73</v>
      </c>
      <c r="G41" s="25">
        <f t="shared" si="1"/>
        <v>1.2E-2</v>
      </c>
    </row>
    <row r="42" spans="1:7" ht="12.95" customHeight="1">
      <c r="A42" s="6"/>
      <c r="B42" s="24" t="s">
        <v>188</v>
      </c>
      <c r="C42" s="5" t="s">
        <v>189</v>
      </c>
      <c r="D42" s="5" t="s">
        <v>70</v>
      </c>
      <c r="E42" s="7">
        <v>30239</v>
      </c>
      <c r="F42" s="8">
        <v>61.37</v>
      </c>
      <c r="G42" s="25">
        <f t="shared" si="1"/>
        <v>1.17E-2</v>
      </c>
    </row>
    <row r="43" spans="1:7" ht="12.95" customHeight="1">
      <c r="A43" s="6"/>
      <c r="B43" s="24" t="s">
        <v>408</v>
      </c>
      <c r="C43" s="5" t="s">
        <v>428</v>
      </c>
      <c r="D43" s="5" t="s">
        <v>11</v>
      </c>
      <c r="E43" s="7">
        <v>12000</v>
      </c>
      <c r="F43" s="8">
        <v>60.58</v>
      </c>
      <c r="G43" s="25">
        <f t="shared" si="1"/>
        <v>1.1599999999999999E-2</v>
      </c>
    </row>
    <row r="44" spans="1:7" ht="12.95" customHeight="1">
      <c r="A44" s="6"/>
      <c r="B44" s="24" t="s">
        <v>409</v>
      </c>
      <c r="C44" s="5" t="s">
        <v>429</v>
      </c>
      <c r="D44" s="5" t="s">
        <v>17</v>
      </c>
      <c r="E44" s="7">
        <v>44600</v>
      </c>
      <c r="F44" s="8">
        <v>57.18</v>
      </c>
      <c r="G44" s="25">
        <f t="shared" si="1"/>
        <v>1.09E-2</v>
      </c>
    </row>
    <row r="45" spans="1:7" ht="12.95" customHeight="1">
      <c r="A45" s="6"/>
      <c r="B45" s="24" t="s">
        <v>253</v>
      </c>
      <c r="C45" s="5" t="s">
        <v>254</v>
      </c>
      <c r="D45" s="5" t="s">
        <v>255</v>
      </c>
      <c r="E45" s="7">
        <v>260</v>
      </c>
      <c r="F45" s="8">
        <v>56.08</v>
      </c>
      <c r="G45" s="25">
        <f t="shared" si="1"/>
        <v>1.0699999999999999E-2</v>
      </c>
    </row>
    <row r="46" spans="1:7" ht="12.95" customHeight="1">
      <c r="A46" s="6"/>
      <c r="B46" s="24" t="s">
        <v>211</v>
      </c>
      <c r="C46" s="5" t="s">
        <v>212</v>
      </c>
      <c r="D46" s="5" t="s">
        <v>15</v>
      </c>
      <c r="E46" s="7">
        <v>4000</v>
      </c>
      <c r="F46" s="8">
        <v>55.71</v>
      </c>
      <c r="G46" s="25">
        <f t="shared" si="1"/>
        <v>1.06E-2</v>
      </c>
    </row>
    <row r="47" spans="1:7" ht="12.95" customHeight="1">
      <c r="A47" s="6"/>
      <c r="B47" s="24" t="s">
        <v>245</v>
      </c>
      <c r="C47" s="5" t="s">
        <v>246</v>
      </c>
      <c r="D47" s="5" t="s">
        <v>50</v>
      </c>
      <c r="E47" s="7">
        <v>6180</v>
      </c>
      <c r="F47" s="8">
        <v>55.05</v>
      </c>
      <c r="G47" s="25">
        <f t="shared" si="1"/>
        <v>1.0500000000000001E-2</v>
      </c>
    </row>
    <row r="48" spans="1:7" ht="12.95" customHeight="1">
      <c r="A48" s="6"/>
      <c r="B48" s="24" t="s">
        <v>240</v>
      </c>
      <c r="C48" s="5" t="s">
        <v>241</v>
      </c>
      <c r="D48" s="5" t="s">
        <v>15</v>
      </c>
      <c r="E48" s="7">
        <v>2894</v>
      </c>
      <c r="F48" s="8">
        <v>54.25</v>
      </c>
      <c r="G48" s="25">
        <f t="shared" si="1"/>
        <v>1.04E-2</v>
      </c>
    </row>
    <row r="49" spans="1:7" ht="12.95" customHeight="1">
      <c r="A49" s="6"/>
      <c r="B49" s="24" t="s">
        <v>410</v>
      </c>
      <c r="C49" s="5" t="s">
        <v>430</v>
      </c>
      <c r="D49" s="5" t="s">
        <v>13</v>
      </c>
      <c r="E49" s="7">
        <v>6000</v>
      </c>
      <c r="F49" s="8">
        <v>53.97</v>
      </c>
      <c r="G49" s="25">
        <f t="shared" si="1"/>
        <v>1.03E-2</v>
      </c>
    </row>
    <row r="50" spans="1:7" ht="12.95" customHeight="1">
      <c r="A50" s="6"/>
      <c r="B50" s="24" t="s">
        <v>320</v>
      </c>
      <c r="C50" s="5" t="s">
        <v>328</v>
      </c>
      <c r="D50" s="5" t="s">
        <v>159</v>
      </c>
      <c r="E50" s="7">
        <v>1555</v>
      </c>
      <c r="F50" s="8">
        <v>53.95</v>
      </c>
      <c r="G50" s="25">
        <f t="shared" si="1"/>
        <v>1.03E-2</v>
      </c>
    </row>
    <row r="51" spans="1:7" ht="12.95" customHeight="1">
      <c r="A51" s="6"/>
      <c r="B51" s="24" t="s">
        <v>300</v>
      </c>
      <c r="C51" s="5" t="s">
        <v>301</v>
      </c>
      <c r="D51" s="5" t="s">
        <v>100</v>
      </c>
      <c r="E51" s="7">
        <v>20000</v>
      </c>
      <c r="F51" s="8">
        <v>53.26</v>
      </c>
      <c r="G51" s="25">
        <f t="shared" si="1"/>
        <v>1.0200000000000001E-2</v>
      </c>
    </row>
    <row r="52" spans="1:7" ht="12.95" customHeight="1">
      <c r="A52" s="6"/>
      <c r="B52" s="24" t="s">
        <v>302</v>
      </c>
      <c r="C52" s="5" t="s">
        <v>303</v>
      </c>
      <c r="D52" s="5" t="s">
        <v>33</v>
      </c>
      <c r="E52" s="7">
        <v>6224</v>
      </c>
      <c r="F52" s="8">
        <v>51.82</v>
      </c>
      <c r="G52" s="25">
        <f t="shared" si="1"/>
        <v>9.9000000000000008E-3</v>
      </c>
    </row>
    <row r="53" spans="1:7" ht="12.95" customHeight="1">
      <c r="A53" s="6"/>
      <c r="B53" s="24" t="s">
        <v>411</v>
      </c>
      <c r="C53" s="5" t="s">
        <v>431</v>
      </c>
      <c r="D53" s="5" t="s">
        <v>95</v>
      </c>
      <c r="E53" s="7">
        <v>17771</v>
      </c>
      <c r="F53" s="8">
        <v>50.59</v>
      </c>
      <c r="G53" s="25">
        <f t="shared" si="1"/>
        <v>9.7000000000000003E-3</v>
      </c>
    </row>
    <row r="54" spans="1:7" ht="12.95" customHeight="1">
      <c r="A54" s="6"/>
      <c r="B54" s="24" t="s">
        <v>412</v>
      </c>
      <c r="C54" s="5" t="s">
        <v>432</v>
      </c>
      <c r="D54" s="5" t="s">
        <v>37</v>
      </c>
      <c r="E54" s="7">
        <v>2688</v>
      </c>
      <c r="F54" s="8">
        <v>49.53</v>
      </c>
      <c r="G54" s="25">
        <f t="shared" si="1"/>
        <v>9.4999999999999998E-3</v>
      </c>
    </row>
    <row r="55" spans="1:7" ht="12.95" customHeight="1">
      <c r="A55" s="6"/>
      <c r="B55" s="24" t="s">
        <v>354</v>
      </c>
      <c r="C55" s="5" t="s">
        <v>360</v>
      </c>
      <c r="D55" s="5" t="s">
        <v>35</v>
      </c>
      <c r="E55" s="7">
        <v>7000</v>
      </c>
      <c r="F55" s="8">
        <v>49.39</v>
      </c>
      <c r="G55" s="25">
        <f t="shared" si="1"/>
        <v>9.4000000000000004E-3</v>
      </c>
    </row>
    <row r="56" spans="1:7" ht="12.95" customHeight="1">
      <c r="A56" s="6"/>
      <c r="B56" s="24" t="s">
        <v>355</v>
      </c>
      <c r="C56" s="5" t="s">
        <v>361</v>
      </c>
      <c r="D56" s="5" t="s">
        <v>227</v>
      </c>
      <c r="E56" s="7">
        <v>7500</v>
      </c>
      <c r="F56" s="8">
        <v>46.67</v>
      </c>
      <c r="G56" s="25">
        <f t="shared" si="1"/>
        <v>8.8999999999999999E-3</v>
      </c>
    </row>
    <row r="57" spans="1:7" ht="12.95" customHeight="1">
      <c r="A57" s="6"/>
      <c r="B57" s="24" t="s">
        <v>356</v>
      </c>
      <c r="C57" s="5" t="s">
        <v>362</v>
      </c>
      <c r="D57" s="5" t="s">
        <v>63</v>
      </c>
      <c r="E57" s="7">
        <v>925</v>
      </c>
      <c r="F57" s="8">
        <v>45.23</v>
      </c>
      <c r="G57" s="25">
        <f t="shared" si="1"/>
        <v>8.6E-3</v>
      </c>
    </row>
    <row r="58" spans="1:7" ht="12.95" customHeight="1">
      <c r="A58" s="6"/>
      <c r="B58" s="24" t="s">
        <v>270</v>
      </c>
      <c r="C58" s="5" t="s">
        <v>271</v>
      </c>
      <c r="D58" s="5" t="s">
        <v>15</v>
      </c>
      <c r="E58" s="7">
        <v>3225</v>
      </c>
      <c r="F58" s="8">
        <v>44.44</v>
      </c>
      <c r="G58" s="25">
        <f t="shared" si="1"/>
        <v>8.5000000000000006E-3</v>
      </c>
    </row>
    <row r="59" spans="1:7" ht="12.95" customHeight="1">
      <c r="A59" s="6"/>
      <c r="B59" s="24" t="s">
        <v>346</v>
      </c>
      <c r="C59" s="5" t="s">
        <v>348</v>
      </c>
      <c r="D59" s="5" t="s">
        <v>37</v>
      </c>
      <c r="E59" s="7">
        <v>660</v>
      </c>
      <c r="F59" s="8">
        <v>44.08</v>
      </c>
      <c r="G59" s="25">
        <f t="shared" si="1"/>
        <v>8.3999999999999995E-3</v>
      </c>
    </row>
    <row r="60" spans="1:7" ht="12.95" customHeight="1">
      <c r="A60" s="6"/>
      <c r="B60" s="24" t="s">
        <v>119</v>
      </c>
      <c r="C60" s="5" t="s">
        <v>208</v>
      </c>
      <c r="D60" s="5" t="s">
        <v>33</v>
      </c>
      <c r="E60" s="7">
        <v>25000</v>
      </c>
      <c r="F60" s="8">
        <v>42.35</v>
      </c>
      <c r="G60" s="25">
        <f t="shared" si="1"/>
        <v>8.0999999999999996E-3</v>
      </c>
    </row>
    <row r="61" spans="1:7" ht="12.95" customHeight="1">
      <c r="A61" s="6"/>
      <c r="B61" s="24" t="s">
        <v>347</v>
      </c>
      <c r="C61" s="5" t="s">
        <v>349</v>
      </c>
      <c r="D61" s="5" t="s">
        <v>66</v>
      </c>
      <c r="E61" s="7">
        <v>3000</v>
      </c>
      <c r="F61" s="8">
        <v>41.6</v>
      </c>
      <c r="G61" s="25">
        <f t="shared" si="1"/>
        <v>7.9000000000000008E-3</v>
      </c>
    </row>
    <row r="62" spans="1:7" ht="12.95" customHeight="1">
      <c r="A62" s="6"/>
      <c r="B62" s="24" t="s">
        <v>413</v>
      </c>
      <c r="C62" s="5" t="s">
        <v>433</v>
      </c>
      <c r="D62" s="5" t="s">
        <v>159</v>
      </c>
      <c r="E62" s="7">
        <v>11500</v>
      </c>
      <c r="F62" s="8">
        <v>41.1</v>
      </c>
      <c r="G62" s="25">
        <f t="shared" si="1"/>
        <v>7.7999999999999996E-3</v>
      </c>
    </row>
    <row r="63" spans="1:7" ht="12.95" customHeight="1">
      <c r="A63" s="6"/>
      <c r="B63" s="24" t="s">
        <v>322</v>
      </c>
      <c r="C63" s="5" t="s">
        <v>330</v>
      </c>
      <c r="D63" s="5" t="s">
        <v>19</v>
      </c>
      <c r="E63" s="7">
        <v>17000</v>
      </c>
      <c r="F63" s="8">
        <v>38.81</v>
      </c>
      <c r="G63" s="25">
        <f t="shared" si="1"/>
        <v>7.4000000000000003E-3</v>
      </c>
    </row>
    <row r="64" spans="1:7" ht="12.95" customHeight="1">
      <c r="A64" s="6"/>
      <c r="B64" s="24" t="s">
        <v>264</v>
      </c>
      <c r="C64" s="5" t="s">
        <v>265</v>
      </c>
      <c r="D64" s="5" t="s">
        <v>13</v>
      </c>
      <c r="E64" s="7">
        <v>6000</v>
      </c>
      <c r="F64" s="8">
        <v>38.549999999999997</v>
      </c>
      <c r="G64" s="25">
        <f t="shared" si="1"/>
        <v>7.4000000000000003E-3</v>
      </c>
    </row>
    <row r="65" spans="1:7" ht="12.95" customHeight="1">
      <c r="A65" s="6"/>
      <c r="B65" s="24" t="s">
        <v>414</v>
      </c>
      <c r="C65" s="5" t="s">
        <v>434</v>
      </c>
      <c r="D65" s="5" t="s">
        <v>227</v>
      </c>
      <c r="E65" s="7">
        <v>7000</v>
      </c>
      <c r="F65" s="8">
        <v>34.14</v>
      </c>
      <c r="G65" s="25">
        <f t="shared" si="1"/>
        <v>6.4999999999999997E-3</v>
      </c>
    </row>
    <row r="66" spans="1:7" ht="12.95" customHeight="1">
      <c r="A66" s="6"/>
      <c r="B66" s="24" t="s">
        <v>233</v>
      </c>
      <c r="C66" s="5" t="s">
        <v>234</v>
      </c>
      <c r="D66" s="5" t="s">
        <v>15</v>
      </c>
      <c r="E66" s="7">
        <v>6880</v>
      </c>
      <c r="F66" s="8">
        <v>31.85</v>
      </c>
      <c r="G66" s="25">
        <f t="shared" si="1"/>
        <v>6.1000000000000004E-3</v>
      </c>
    </row>
    <row r="67" spans="1:7" ht="12.95" customHeight="1">
      <c r="A67" s="6"/>
      <c r="B67" s="24" t="s">
        <v>324</v>
      </c>
      <c r="C67" s="5" t="s">
        <v>332</v>
      </c>
      <c r="D67" s="5" t="s">
        <v>33</v>
      </c>
      <c r="E67" s="7">
        <v>20000</v>
      </c>
      <c r="F67" s="8">
        <v>31.29</v>
      </c>
      <c r="G67" s="25">
        <f t="shared" ref="G67" si="2">ROUND(F67/$F$84,4)</f>
        <v>6.0000000000000001E-3</v>
      </c>
    </row>
    <row r="68" spans="1:7" ht="12.95" customHeight="1">
      <c r="A68" s="6"/>
      <c r="B68" s="24" t="s">
        <v>415</v>
      </c>
      <c r="C68" s="5" t="s">
        <v>435</v>
      </c>
      <c r="D68" s="5" t="s">
        <v>50</v>
      </c>
      <c r="E68" s="7">
        <v>19000</v>
      </c>
      <c r="F68" s="8">
        <v>30.97</v>
      </c>
      <c r="G68" s="25">
        <f t="shared" si="1"/>
        <v>5.8999999999999999E-3</v>
      </c>
    </row>
    <row r="69" spans="1:7" ht="12.95" customHeight="1">
      <c r="A69" s="6"/>
      <c r="B69" s="24" t="s">
        <v>323</v>
      </c>
      <c r="C69" s="5" t="s">
        <v>331</v>
      </c>
      <c r="D69" s="5" t="s">
        <v>37</v>
      </c>
      <c r="E69" s="7">
        <v>2500</v>
      </c>
      <c r="F69" s="8">
        <v>28.54</v>
      </c>
      <c r="G69" s="25">
        <f t="shared" si="1"/>
        <v>5.4999999999999997E-3</v>
      </c>
    </row>
    <row r="70" spans="1:7" ht="12.95" customHeight="1">
      <c r="A70" s="6"/>
      <c r="B70" s="24" t="s">
        <v>312</v>
      </c>
      <c r="C70" s="5" t="s">
        <v>316</v>
      </c>
      <c r="D70" s="5" t="s">
        <v>159</v>
      </c>
      <c r="E70" s="7">
        <v>5000</v>
      </c>
      <c r="F70" s="8">
        <v>28.49</v>
      </c>
      <c r="G70" s="25">
        <f t="shared" si="1"/>
        <v>5.4000000000000003E-3</v>
      </c>
    </row>
    <row r="71" spans="1:7" ht="12.95" customHeight="1">
      <c r="A71" s="6"/>
      <c r="B71" s="24" t="s">
        <v>274</v>
      </c>
      <c r="C71" s="5" t="s">
        <v>275</v>
      </c>
      <c r="D71" s="5" t="s">
        <v>50</v>
      </c>
      <c r="E71" s="7">
        <v>3892</v>
      </c>
      <c r="F71" s="8">
        <v>28.46</v>
      </c>
      <c r="G71" s="25">
        <f t="shared" si="1"/>
        <v>5.4000000000000003E-3</v>
      </c>
    </row>
    <row r="72" spans="1:7" ht="12.95" customHeight="1">
      <c r="A72" s="6"/>
      <c r="B72" s="24" t="s">
        <v>132</v>
      </c>
      <c r="C72" s="5" t="s">
        <v>60</v>
      </c>
      <c r="D72" s="5" t="s">
        <v>37</v>
      </c>
      <c r="E72" s="7">
        <v>4500</v>
      </c>
      <c r="F72" s="8">
        <v>27.26</v>
      </c>
      <c r="G72" s="25">
        <f t="shared" ref="G72:G78" si="3">ROUND(F72/$F$84,4)</f>
        <v>5.1999999999999998E-3</v>
      </c>
    </row>
    <row r="73" spans="1:7" ht="12.95" customHeight="1">
      <c r="A73" s="6"/>
      <c r="B73" s="24" t="s">
        <v>209</v>
      </c>
      <c r="C73" s="5" t="s">
        <v>210</v>
      </c>
      <c r="D73" s="5" t="s">
        <v>159</v>
      </c>
      <c r="E73" s="7">
        <v>3349</v>
      </c>
      <c r="F73" s="8">
        <v>26.88</v>
      </c>
      <c r="G73" s="25">
        <f t="shared" si="3"/>
        <v>5.1000000000000004E-3</v>
      </c>
    </row>
    <row r="74" spans="1:7" ht="12.95" customHeight="1">
      <c r="A74" s="6"/>
      <c r="B74" s="24" t="s">
        <v>416</v>
      </c>
      <c r="C74" s="5" t="s">
        <v>436</v>
      </c>
      <c r="D74" s="5" t="s">
        <v>23</v>
      </c>
      <c r="E74" s="7">
        <v>6000</v>
      </c>
      <c r="F74" s="8">
        <v>24.14</v>
      </c>
      <c r="G74" s="25">
        <f t="shared" si="3"/>
        <v>4.5999999999999999E-3</v>
      </c>
    </row>
    <row r="75" spans="1:7" ht="12.95" customHeight="1">
      <c r="A75" s="6"/>
      <c r="B75" s="24" t="s">
        <v>314</v>
      </c>
      <c r="C75" s="5" t="s">
        <v>319</v>
      </c>
      <c r="D75" s="5" t="s">
        <v>23</v>
      </c>
      <c r="E75" s="7">
        <v>400</v>
      </c>
      <c r="F75" s="8">
        <v>18.690000000000001</v>
      </c>
      <c r="G75" s="25">
        <f t="shared" si="3"/>
        <v>3.5999999999999999E-3</v>
      </c>
    </row>
    <row r="76" spans="1:7" ht="12.95" customHeight="1">
      <c r="A76" s="6"/>
      <c r="B76" s="24" t="s">
        <v>351</v>
      </c>
      <c r="C76" s="5" t="s">
        <v>357</v>
      </c>
      <c r="D76" s="5" t="s">
        <v>15</v>
      </c>
      <c r="E76" s="7">
        <v>11000</v>
      </c>
      <c r="F76" s="8">
        <v>12.21</v>
      </c>
      <c r="G76" s="25">
        <f t="shared" si="3"/>
        <v>2.3E-3</v>
      </c>
    </row>
    <row r="77" spans="1:7" ht="12.95" customHeight="1">
      <c r="A77" s="6"/>
      <c r="B77" s="24" t="s">
        <v>313</v>
      </c>
      <c r="C77" s="5" t="s">
        <v>317</v>
      </c>
      <c r="D77" s="5" t="s">
        <v>13</v>
      </c>
      <c r="E77" s="7">
        <v>909</v>
      </c>
      <c r="F77" s="8">
        <v>3.73</v>
      </c>
      <c r="G77" s="25">
        <f t="shared" si="3"/>
        <v>6.9999999999999999E-4</v>
      </c>
    </row>
    <row r="78" spans="1:7" ht="12.95" customHeight="1">
      <c r="A78" s="6"/>
      <c r="B78" s="24" t="s">
        <v>448</v>
      </c>
      <c r="C78" s="5" t="s">
        <v>437</v>
      </c>
      <c r="D78" s="5" t="s">
        <v>26</v>
      </c>
      <c r="E78" s="7">
        <v>62</v>
      </c>
      <c r="F78" s="8">
        <v>0.22</v>
      </c>
      <c r="G78" s="25">
        <f t="shared" si="3"/>
        <v>0</v>
      </c>
    </row>
    <row r="79" spans="1:7" ht="12.95" customHeight="1">
      <c r="A79" s="1"/>
      <c r="B79" s="34" t="s">
        <v>52</v>
      </c>
      <c r="C79" s="33" t="s">
        <v>1</v>
      </c>
      <c r="D79" s="33" t="s">
        <v>1</v>
      </c>
      <c r="E79" s="33" t="s">
        <v>1</v>
      </c>
      <c r="F79" s="9">
        <f>SUM(F7:F78)</f>
        <v>4882.1100000000015</v>
      </c>
      <c r="G79" s="26">
        <f>SUM(G7:G78)</f>
        <v>0.93209999999999971</v>
      </c>
    </row>
    <row r="80" spans="1:7" ht="12.95" customHeight="1">
      <c r="A80" s="1"/>
      <c r="B80" s="27" t="s">
        <v>53</v>
      </c>
      <c r="C80" s="12" t="s">
        <v>1</v>
      </c>
      <c r="D80" s="12" t="s">
        <v>1</v>
      </c>
      <c r="E80" s="12" t="s">
        <v>1</v>
      </c>
      <c r="F80" s="11" t="s">
        <v>54</v>
      </c>
      <c r="G80" s="28" t="s">
        <v>54</v>
      </c>
    </row>
    <row r="81" spans="1:7" ht="12.95" customHeight="1">
      <c r="A81" s="1"/>
      <c r="B81" s="27" t="s">
        <v>52</v>
      </c>
      <c r="C81" s="12" t="s">
        <v>1</v>
      </c>
      <c r="D81" s="12" t="s">
        <v>1</v>
      </c>
      <c r="E81" s="12" t="s">
        <v>1</v>
      </c>
      <c r="F81" s="11" t="s">
        <v>54</v>
      </c>
      <c r="G81" s="28" t="s">
        <v>54</v>
      </c>
    </row>
    <row r="82" spans="1:7" ht="12.95" customHeight="1">
      <c r="A82" s="1"/>
      <c r="B82" s="27" t="s">
        <v>55</v>
      </c>
      <c r="C82" s="12" t="s">
        <v>1</v>
      </c>
      <c r="D82" s="10" t="s">
        <v>1</v>
      </c>
      <c r="E82" s="12" t="s">
        <v>1</v>
      </c>
      <c r="F82" s="9">
        <f>+F79</f>
        <v>4882.1100000000015</v>
      </c>
      <c r="G82" s="26">
        <f>+G79</f>
        <v>0.93209999999999971</v>
      </c>
    </row>
    <row r="83" spans="1:7" ht="12.95" customHeight="1">
      <c r="A83" s="1"/>
      <c r="B83" s="27" t="s">
        <v>56</v>
      </c>
      <c r="C83" s="12" t="s">
        <v>1</v>
      </c>
      <c r="D83" s="10" t="s">
        <v>1</v>
      </c>
      <c r="E83" s="12" t="s">
        <v>1</v>
      </c>
      <c r="F83" s="13">
        <f>+F84-F82</f>
        <v>354.45999999999822</v>
      </c>
      <c r="G83" s="26">
        <f>+G84-G82</f>
        <v>6.7900000000000293E-2</v>
      </c>
    </row>
    <row r="84" spans="1:7" ht="12.95" customHeight="1" thickBot="1">
      <c r="A84" s="1"/>
      <c r="B84" s="29" t="s">
        <v>57</v>
      </c>
      <c r="C84" s="30" t="s">
        <v>1</v>
      </c>
      <c r="D84" s="30" t="s">
        <v>1</v>
      </c>
      <c r="E84" s="30" t="s">
        <v>1</v>
      </c>
      <c r="F84" s="31">
        <v>5236.57</v>
      </c>
      <c r="G84" s="32">
        <v>1</v>
      </c>
    </row>
    <row r="85" spans="1:7">
      <c r="A85" s="1"/>
      <c r="B85" s="2"/>
      <c r="C85" s="1"/>
      <c r="D85" s="1"/>
      <c r="E85" s="1"/>
      <c r="F85" s="1"/>
      <c r="G85" s="1"/>
    </row>
    <row r="86" spans="1:7">
      <c r="B86" s="35" t="s">
        <v>445</v>
      </c>
    </row>
    <row r="87" spans="1:7">
      <c r="B87" s="35" t="s">
        <v>446</v>
      </c>
    </row>
  </sheetData>
  <sortState ref="B8:F78">
    <sortCondition descending="1" ref="F8:F7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71"/>
  <sheetViews>
    <sheetView zoomScale="90" zoomScaleNormal="90" workbookViewId="0">
      <selection activeCell="B23" sqref="B23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74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110</v>
      </c>
      <c r="C7" s="5" t="s">
        <v>18</v>
      </c>
      <c r="D7" s="5" t="s">
        <v>19</v>
      </c>
      <c r="E7" s="7">
        <v>25888</v>
      </c>
      <c r="F7" s="8">
        <v>366.73</v>
      </c>
      <c r="G7" s="25">
        <f t="shared" ref="G7:G38" si="0">+ROUND(F7/$F$68,4)</f>
        <v>6.7000000000000004E-2</v>
      </c>
      <c r="I7" s="14"/>
    </row>
    <row r="8" spans="1:9" ht="12.95" customHeight="1">
      <c r="A8" s="6"/>
      <c r="B8" s="24" t="s">
        <v>111</v>
      </c>
      <c r="C8" s="5" t="s">
        <v>10</v>
      </c>
      <c r="D8" s="5" t="s">
        <v>11</v>
      </c>
      <c r="E8" s="7">
        <v>16967</v>
      </c>
      <c r="F8" s="8">
        <v>340.42</v>
      </c>
      <c r="G8" s="25">
        <f t="shared" si="0"/>
        <v>6.2199999999999998E-2</v>
      </c>
      <c r="I8" s="14"/>
    </row>
    <row r="9" spans="1:9" ht="12.95" customHeight="1">
      <c r="A9" s="6"/>
      <c r="B9" s="24" t="s">
        <v>107</v>
      </c>
      <c r="C9" s="5" t="s">
        <v>14</v>
      </c>
      <c r="D9" s="5" t="s">
        <v>15</v>
      </c>
      <c r="E9" s="7">
        <v>16469</v>
      </c>
      <c r="F9" s="8">
        <v>322.08</v>
      </c>
      <c r="G9" s="25">
        <f t="shared" si="0"/>
        <v>5.8900000000000001E-2</v>
      </c>
      <c r="I9" s="14"/>
    </row>
    <row r="10" spans="1:9" ht="12.95" customHeight="1">
      <c r="A10" s="6"/>
      <c r="B10" s="24" t="s">
        <v>108</v>
      </c>
      <c r="C10" s="5" t="s">
        <v>16</v>
      </c>
      <c r="D10" s="5" t="s">
        <v>17</v>
      </c>
      <c r="E10" s="7">
        <v>30806</v>
      </c>
      <c r="F10" s="8">
        <v>296.08999999999997</v>
      </c>
      <c r="G10" s="25">
        <f t="shared" si="0"/>
        <v>5.4100000000000002E-2</v>
      </c>
      <c r="I10" s="14"/>
    </row>
    <row r="11" spans="1:9" ht="12.95" customHeight="1">
      <c r="A11" s="6"/>
      <c r="B11" s="24" t="s">
        <v>115</v>
      </c>
      <c r="C11" s="5" t="s">
        <v>24</v>
      </c>
      <c r="D11" s="5" t="s">
        <v>11</v>
      </c>
      <c r="E11" s="7">
        <v>44300</v>
      </c>
      <c r="F11" s="8">
        <v>262.88</v>
      </c>
      <c r="G11" s="25">
        <f t="shared" si="0"/>
        <v>4.8099999999999997E-2</v>
      </c>
      <c r="I11" s="14"/>
    </row>
    <row r="12" spans="1:9" ht="12.95" customHeight="1">
      <c r="A12" s="6"/>
      <c r="B12" s="24" t="s">
        <v>113</v>
      </c>
      <c r="C12" s="5" t="s">
        <v>20</v>
      </c>
      <c r="D12" s="5" t="s">
        <v>11</v>
      </c>
      <c r="E12" s="7">
        <v>69710</v>
      </c>
      <c r="F12" s="8">
        <v>246.04</v>
      </c>
      <c r="G12" s="25">
        <f t="shared" si="0"/>
        <v>4.4999999999999998E-2</v>
      </c>
      <c r="I12" s="14"/>
    </row>
    <row r="13" spans="1:9" ht="12.95" customHeight="1">
      <c r="A13" s="6"/>
      <c r="B13" s="24" t="s">
        <v>114</v>
      </c>
      <c r="C13" s="5" t="s">
        <v>43</v>
      </c>
      <c r="D13" s="5" t="s">
        <v>37</v>
      </c>
      <c r="E13" s="7">
        <v>65407</v>
      </c>
      <c r="F13" s="8">
        <v>177.42</v>
      </c>
      <c r="G13" s="25">
        <f t="shared" si="0"/>
        <v>3.2399999999999998E-2</v>
      </c>
      <c r="I13" s="14"/>
    </row>
    <row r="14" spans="1:9" ht="12.95" customHeight="1">
      <c r="A14" s="6"/>
      <c r="B14" s="24" t="s">
        <v>144</v>
      </c>
      <c r="C14" s="5" t="s">
        <v>85</v>
      </c>
      <c r="D14" s="5" t="s">
        <v>37</v>
      </c>
      <c r="E14" s="7">
        <v>10487</v>
      </c>
      <c r="F14" s="8">
        <v>143.63999999999999</v>
      </c>
      <c r="G14" s="25">
        <f t="shared" si="0"/>
        <v>2.63E-2</v>
      </c>
      <c r="I14" s="14"/>
    </row>
    <row r="15" spans="1:9" ht="12.95" customHeight="1">
      <c r="A15" s="6"/>
      <c r="B15" s="24" t="s">
        <v>398</v>
      </c>
      <c r="C15" s="5" t="s">
        <v>418</v>
      </c>
      <c r="D15" s="5" t="s">
        <v>13</v>
      </c>
      <c r="E15" s="7">
        <v>16000</v>
      </c>
      <c r="F15" s="8">
        <v>136.94999999999999</v>
      </c>
      <c r="G15" s="25">
        <f t="shared" si="0"/>
        <v>2.5000000000000001E-2</v>
      </c>
      <c r="I15" s="14"/>
    </row>
    <row r="16" spans="1:9" ht="12.95" customHeight="1">
      <c r="A16" s="6"/>
      <c r="B16" s="24" t="s">
        <v>190</v>
      </c>
      <c r="C16" s="5" t="s">
        <v>191</v>
      </c>
      <c r="D16" s="5" t="s">
        <v>95</v>
      </c>
      <c r="E16" s="7">
        <v>12880</v>
      </c>
      <c r="F16" s="8">
        <v>135.87</v>
      </c>
      <c r="G16" s="25">
        <f t="shared" si="0"/>
        <v>2.4799999999999999E-2</v>
      </c>
      <c r="I16" s="14"/>
    </row>
    <row r="17" spans="1:9" ht="12.95" customHeight="1">
      <c r="A17" s="6"/>
      <c r="B17" s="24" t="s">
        <v>109</v>
      </c>
      <c r="C17" s="5" t="s">
        <v>12</v>
      </c>
      <c r="D17" s="5" t="s">
        <v>13</v>
      </c>
      <c r="E17" s="7">
        <v>10710</v>
      </c>
      <c r="F17" s="8">
        <v>123.23</v>
      </c>
      <c r="G17" s="25">
        <f t="shared" si="0"/>
        <v>2.2499999999999999E-2</v>
      </c>
      <c r="I17" s="14"/>
    </row>
    <row r="18" spans="1:9" ht="12.95" customHeight="1">
      <c r="A18" s="6"/>
      <c r="B18" s="24" t="s">
        <v>397</v>
      </c>
      <c r="C18" s="5" t="s">
        <v>417</v>
      </c>
      <c r="D18" s="5" t="s">
        <v>13</v>
      </c>
      <c r="E18" s="7">
        <v>55500</v>
      </c>
      <c r="F18" s="8">
        <v>117.47</v>
      </c>
      <c r="G18" s="25">
        <f t="shared" si="0"/>
        <v>2.1499999999999998E-2</v>
      </c>
      <c r="I18" s="14"/>
    </row>
    <row r="19" spans="1:9" ht="12.95" customHeight="1">
      <c r="A19" s="6"/>
      <c r="B19" s="24" t="s">
        <v>352</v>
      </c>
      <c r="C19" s="5" t="s">
        <v>358</v>
      </c>
      <c r="D19" s="5" t="s">
        <v>13</v>
      </c>
      <c r="E19" s="7">
        <v>14715</v>
      </c>
      <c r="F19" s="8">
        <v>116.11</v>
      </c>
      <c r="G19" s="25">
        <f t="shared" si="0"/>
        <v>2.12E-2</v>
      </c>
      <c r="I19" s="14"/>
    </row>
    <row r="20" spans="1:9" ht="12.95" customHeight="1">
      <c r="A20" s="6"/>
      <c r="B20" s="24" t="s">
        <v>338</v>
      </c>
      <c r="C20" s="5" t="s">
        <v>336</v>
      </c>
      <c r="D20" s="5" t="s">
        <v>13</v>
      </c>
      <c r="E20" s="7">
        <v>2765</v>
      </c>
      <c r="F20" s="8">
        <v>115.54</v>
      </c>
      <c r="G20" s="25">
        <f t="shared" si="0"/>
        <v>2.1100000000000001E-2</v>
      </c>
      <c r="I20" s="14"/>
    </row>
    <row r="21" spans="1:9" ht="12.95" customHeight="1">
      <c r="A21" s="6"/>
      <c r="B21" s="24" t="s">
        <v>124</v>
      </c>
      <c r="C21" s="5" t="s">
        <v>29</v>
      </c>
      <c r="D21" s="5" t="s">
        <v>30</v>
      </c>
      <c r="E21" s="7">
        <v>1194</v>
      </c>
      <c r="F21" s="8">
        <v>113.6</v>
      </c>
      <c r="G21" s="25">
        <f t="shared" si="0"/>
        <v>2.0799999999999999E-2</v>
      </c>
      <c r="I21" s="14"/>
    </row>
    <row r="22" spans="1:9" ht="12.95" customHeight="1">
      <c r="A22" s="6"/>
      <c r="B22" s="24" t="s">
        <v>400</v>
      </c>
      <c r="C22" s="5" t="s">
        <v>420</v>
      </c>
      <c r="D22" s="5" t="s">
        <v>30</v>
      </c>
      <c r="E22" s="7">
        <v>15000</v>
      </c>
      <c r="F22" s="8">
        <v>104.27</v>
      </c>
      <c r="G22" s="25">
        <f t="shared" si="0"/>
        <v>1.9099999999999999E-2</v>
      </c>
      <c r="I22" s="14"/>
    </row>
    <row r="23" spans="1:9" ht="12.95" customHeight="1">
      <c r="A23" s="6"/>
      <c r="B23" s="24" t="s">
        <v>116</v>
      </c>
      <c r="C23" s="5" t="s">
        <v>31</v>
      </c>
      <c r="D23" s="5" t="s">
        <v>13</v>
      </c>
      <c r="E23" s="7">
        <v>3181</v>
      </c>
      <c r="F23" s="8">
        <v>98.98</v>
      </c>
      <c r="G23" s="25">
        <f t="shared" si="0"/>
        <v>1.8100000000000002E-2</v>
      </c>
      <c r="I23" s="14"/>
    </row>
    <row r="24" spans="1:9" ht="12.95" customHeight="1">
      <c r="A24" s="6"/>
      <c r="B24" s="24" t="s">
        <v>207</v>
      </c>
      <c r="C24" s="5" t="s">
        <v>49</v>
      </c>
      <c r="D24" s="5" t="s">
        <v>26</v>
      </c>
      <c r="E24" s="7">
        <v>14000</v>
      </c>
      <c r="F24" s="8">
        <v>81.11</v>
      </c>
      <c r="G24" s="25">
        <f t="shared" si="0"/>
        <v>1.4800000000000001E-2</v>
      </c>
      <c r="I24" s="14"/>
    </row>
    <row r="25" spans="1:9" ht="12.95" customHeight="1">
      <c r="A25" s="6"/>
      <c r="B25" s="24" t="s">
        <v>123</v>
      </c>
      <c r="C25" s="5" t="s">
        <v>42</v>
      </c>
      <c r="D25" s="5" t="s">
        <v>11</v>
      </c>
      <c r="E25" s="7">
        <v>7000</v>
      </c>
      <c r="F25" s="8">
        <v>77.680000000000007</v>
      </c>
      <c r="G25" s="25">
        <f t="shared" si="0"/>
        <v>1.4200000000000001E-2</v>
      </c>
      <c r="I25" s="14"/>
    </row>
    <row r="26" spans="1:9" ht="12.95" customHeight="1">
      <c r="A26" s="6"/>
      <c r="B26" s="24" t="s">
        <v>326</v>
      </c>
      <c r="C26" s="5" t="s">
        <v>334</v>
      </c>
      <c r="D26" s="5" t="s">
        <v>26</v>
      </c>
      <c r="E26" s="7">
        <v>3340</v>
      </c>
      <c r="F26" s="8">
        <v>73.430000000000007</v>
      </c>
      <c r="G26" s="25">
        <f t="shared" si="0"/>
        <v>1.34E-2</v>
      </c>
      <c r="I26" s="14"/>
    </row>
    <row r="27" spans="1:9" ht="12.95" customHeight="1">
      <c r="A27" s="6"/>
      <c r="B27" s="24" t="s">
        <v>283</v>
      </c>
      <c r="C27" s="5" t="s">
        <v>284</v>
      </c>
      <c r="D27" s="5" t="s">
        <v>285</v>
      </c>
      <c r="E27" s="7">
        <v>22700</v>
      </c>
      <c r="F27" s="8">
        <v>71.709999999999994</v>
      </c>
      <c r="G27" s="25">
        <f t="shared" si="0"/>
        <v>1.3100000000000001E-2</v>
      </c>
      <c r="I27" s="14"/>
    </row>
    <row r="28" spans="1:9" ht="12.95" customHeight="1">
      <c r="A28" s="6"/>
      <c r="B28" s="24" t="s">
        <v>327</v>
      </c>
      <c r="C28" s="5" t="s">
        <v>335</v>
      </c>
      <c r="D28" s="5" t="s">
        <v>26</v>
      </c>
      <c r="E28" s="7">
        <v>3080</v>
      </c>
      <c r="F28" s="8">
        <v>71.349999999999994</v>
      </c>
      <c r="G28" s="25">
        <f t="shared" si="0"/>
        <v>1.2999999999999999E-2</v>
      </c>
      <c r="I28" s="14"/>
    </row>
    <row r="29" spans="1:9" ht="12.95" customHeight="1">
      <c r="A29" s="6"/>
      <c r="B29" s="24" t="s">
        <v>260</v>
      </c>
      <c r="C29" s="5" t="s">
        <v>261</v>
      </c>
      <c r="D29" s="5" t="s">
        <v>19</v>
      </c>
      <c r="E29" s="7">
        <v>38160</v>
      </c>
      <c r="F29" s="8">
        <v>67.66</v>
      </c>
      <c r="G29" s="25">
        <f t="shared" si="0"/>
        <v>1.24E-2</v>
      </c>
      <c r="I29" s="14"/>
    </row>
    <row r="30" spans="1:9" ht="12.95" customHeight="1">
      <c r="A30" s="6"/>
      <c r="B30" s="24" t="s">
        <v>320</v>
      </c>
      <c r="C30" s="5" t="s">
        <v>328</v>
      </c>
      <c r="D30" s="5" t="s">
        <v>159</v>
      </c>
      <c r="E30" s="7">
        <v>1941</v>
      </c>
      <c r="F30" s="8">
        <v>67.34</v>
      </c>
      <c r="G30" s="25">
        <f t="shared" si="0"/>
        <v>1.23E-2</v>
      </c>
      <c r="I30" s="14"/>
    </row>
    <row r="31" spans="1:9" ht="12.95" customHeight="1">
      <c r="A31" s="6"/>
      <c r="B31" s="24" t="s">
        <v>174</v>
      </c>
      <c r="C31" s="5" t="s">
        <v>175</v>
      </c>
      <c r="D31" s="5" t="s">
        <v>11</v>
      </c>
      <c r="E31" s="7">
        <v>38000</v>
      </c>
      <c r="F31" s="8">
        <v>65.08</v>
      </c>
      <c r="G31" s="25">
        <f t="shared" si="0"/>
        <v>1.1900000000000001E-2</v>
      </c>
      <c r="I31" s="14"/>
    </row>
    <row r="32" spans="1:9" ht="12.95" customHeight="1">
      <c r="A32" s="6"/>
      <c r="B32" s="24" t="s">
        <v>264</v>
      </c>
      <c r="C32" s="5" t="s">
        <v>265</v>
      </c>
      <c r="D32" s="5" t="s">
        <v>13</v>
      </c>
      <c r="E32" s="7">
        <v>10000</v>
      </c>
      <c r="F32" s="8">
        <v>64.25</v>
      </c>
      <c r="G32" s="25">
        <f t="shared" si="0"/>
        <v>1.17E-2</v>
      </c>
      <c r="I32" s="14"/>
    </row>
    <row r="33" spans="1:9" ht="12.95" customHeight="1">
      <c r="A33" s="6"/>
      <c r="B33" s="24" t="s">
        <v>407</v>
      </c>
      <c r="C33" s="5" t="s">
        <v>427</v>
      </c>
      <c r="D33" s="5" t="s">
        <v>15</v>
      </c>
      <c r="E33" s="7">
        <v>3300</v>
      </c>
      <c r="F33" s="8">
        <v>64.16</v>
      </c>
      <c r="G33" s="25">
        <f t="shared" si="0"/>
        <v>1.17E-2</v>
      </c>
      <c r="I33" s="14"/>
    </row>
    <row r="34" spans="1:9" ht="12.95" customHeight="1">
      <c r="A34" s="6"/>
      <c r="B34" s="24" t="s">
        <v>389</v>
      </c>
      <c r="C34" s="5" t="s">
        <v>379</v>
      </c>
      <c r="D34" s="5" t="s">
        <v>395</v>
      </c>
      <c r="E34" s="7">
        <v>30000</v>
      </c>
      <c r="F34" s="8">
        <v>63.99</v>
      </c>
      <c r="G34" s="25">
        <f t="shared" si="0"/>
        <v>1.17E-2</v>
      </c>
      <c r="I34" s="14"/>
    </row>
    <row r="35" spans="1:9" ht="12.95" customHeight="1">
      <c r="A35" s="6"/>
      <c r="B35" s="24" t="s">
        <v>353</v>
      </c>
      <c r="C35" s="5" t="s">
        <v>359</v>
      </c>
      <c r="D35" s="5" t="s">
        <v>63</v>
      </c>
      <c r="E35" s="7">
        <v>11700</v>
      </c>
      <c r="F35" s="8">
        <v>61.33</v>
      </c>
      <c r="G35" s="25">
        <f t="shared" si="0"/>
        <v>1.12E-2</v>
      </c>
      <c r="I35" s="14"/>
    </row>
    <row r="36" spans="1:9" ht="12.95" customHeight="1">
      <c r="A36" s="6"/>
      <c r="B36" s="24" t="s">
        <v>141</v>
      </c>
      <c r="C36" s="5" t="s">
        <v>76</v>
      </c>
      <c r="D36" s="5" t="s">
        <v>13</v>
      </c>
      <c r="E36" s="7">
        <v>10000</v>
      </c>
      <c r="F36" s="8">
        <v>61.09</v>
      </c>
      <c r="G36" s="25">
        <f t="shared" si="0"/>
        <v>1.12E-2</v>
      </c>
      <c r="I36" s="14"/>
    </row>
    <row r="37" spans="1:9" ht="12.95" customHeight="1">
      <c r="A37" s="6"/>
      <c r="B37" s="24" t="s">
        <v>387</v>
      </c>
      <c r="C37" s="5" t="s">
        <v>377</v>
      </c>
      <c r="D37" s="5" t="s">
        <v>11</v>
      </c>
      <c r="E37" s="7">
        <v>37500</v>
      </c>
      <c r="F37" s="8">
        <v>58.86</v>
      </c>
      <c r="G37" s="25">
        <f t="shared" si="0"/>
        <v>1.0800000000000001E-2</v>
      </c>
      <c r="I37" s="14"/>
    </row>
    <row r="38" spans="1:9" ht="12.95" customHeight="1">
      <c r="A38" s="6"/>
      <c r="B38" s="24" t="s">
        <v>167</v>
      </c>
      <c r="C38" s="5" t="s">
        <v>168</v>
      </c>
      <c r="D38" s="5" t="s">
        <v>50</v>
      </c>
      <c r="E38" s="7">
        <v>3750</v>
      </c>
      <c r="F38" s="8">
        <v>58.11</v>
      </c>
      <c r="G38" s="25">
        <f t="shared" si="0"/>
        <v>1.06E-2</v>
      </c>
      <c r="I38" s="14"/>
    </row>
    <row r="39" spans="1:9" ht="12.95" customHeight="1">
      <c r="A39" s="6"/>
      <c r="B39" s="24" t="s">
        <v>137</v>
      </c>
      <c r="C39" s="5" t="s">
        <v>68</v>
      </c>
      <c r="D39" s="5" t="s">
        <v>66</v>
      </c>
      <c r="E39" s="7">
        <v>7500</v>
      </c>
      <c r="F39" s="8">
        <v>57.02</v>
      </c>
      <c r="G39" s="25">
        <f t="shared" ref="G39:G62" si="1">+ROUND(F39/$F$68,4)</f>
        <v>1.04E-2</v>
      </c>
      <c r="I39" s="14"/>
    </row>
    <row r="40" spans="1:9" ht="12.95" customHeight="1">
      <c r="A40" s="6"/>
      <c r="B40" s="24" t="s">
        <v>211</v>
      </c>
      <c r="C40" s="5" t="s">
        <v>212</v>
      </c>
      <c r="D40" s="5" t="s">
        <v>15</v>
      </c>
      <c r="E40" s="7">
        <v>4000</v>
      </c>
      <c r="F40" s="8">
        <v>55.71</v>
      </c>
      <c r="G40" s="25">
        <f t="shared" si="1"/>
        <v>1.0200000000000001E-2</v>
      </c>
      <c r="I40" s="14"/>
    </row>
    <row r="41" spans="1:9" ht="12.95" customHeight="1">
      <c r="A41" s="6"/>
      <c r="B41" s="24" t="s">
        <v>240</v>
      </c>
      <c r="C41" s="5" t="s">
        <v>241</v>
      </c>
      <c r="D41" s="5" t="s">
        <v>15</v>
      </c>
      <c r="E41" s="7">
        <v>2952</v>
      </c>
      <c r="F41" s="8">
        <v>55.34</v>
      </c>
      <c r="G41" s="25">
        <f t="shared" si="1"/>
        <v>1.01E-2</v>
      </c>
      <c r="I41" s="14"/>
    </row>
    <row r="42" spans="1:9" ht="12.95" customHeight="1">
      <c r="A42" s="6"/>
      <c r="B42" s="24" t="s">
        <v>364</v>
      </c>
      <c r="C42" s="5" t="s">
        <v>367</v>
      </c>
      <c r="D42" s="5" t="s">
        <v>11</v>
      </c>
      <c r="E42" s="7">
        <v>15000</v>
      </c>
      <c r="F42" s="8">
        <v>54.3</v>
      </c>
      <c r="G42" s="25">
        <f t="shared" si="1"/>
        <v>9.9000000000000008E-3</v>
      </c>
      <c r="I42" s="14"/>
    </row>
    <row r="43" spans="1:9" ht="12.95" customHeight="1">
      <c r="A43" s="6"/>
      <c r="B43" s="24" t="s">
        <v>406</v>
      </c>
      <c r="C43" s="5" t="s">
        <v>426</v>
      </c>
      <c r="D43" s="5" t="s">
        <v>37</v>
      </c>
      <c r="E43" s="7">
        <v>9500</v>
      </c>
      <c r="F43" s="8">
        <v>54.25</v>
      </c>
      <c r="G43" s="25">
        <f t="shared" si="1"/>
        <v>9.9000000000000008E-3</v>
      </c>
      <c r="I43" s="14"/>
    </row>
    <row r="44" spans="1:9" ht="12.95" customHeight="1">
      <c r="A44" s="6"/>
      <c r="B44" s="24" t="s">
        <v>413</v>
      </c>
      <c r="C44" s="5" t="s">
        <v>433</v>
      </c>
      <c r="D44" s="5" t="s">
        <v>159</v>
      </c>
      <c r="E44" s="7">
        <v>15000</v>
      </c>
      <c r="F44" s="8">
        <v>53.61</v>
      </c>
      <c r="G44" s="25">
        <f t="shared" si="1"/>
        <v>9.7999999999999997E-3</v>
      </c>
      <c r="I44" s="14"/>
    </row>
    <row r="45" spans="1:9" ht="12.95" customHeight="1">
      <c r="A45" s="6"/>
      <c r="B45" s="24" t="s">
        <v>300</v>
      </c>
      <c r="C45" s="5" t="s">
        <v>301</v>
      </c>
      <c r="D45" s="5" t="s">
        <v>100</v>
      </c>
      <c r="E45" s="7">
        <v>20000</v>
      </c>
      <c r="F45" s="8">
        <v>53.26</v>
      </c>
      <c r="G45" s="25">
        <f t="shared" si="1"/>
        <v>9.7000000000000003E-3</v>
      </c>
      <c r="I45" s="14"/>
    </row>
    <row r="46" spans="1:9" ht="12.95" customHeight="1">
      <c r="A46" s="6"/>
      <c r="B46" s="24" t="s">
        <v>354</v>
      </c>
      <c r="C46" s="5" t="s">
        <v>360</v>
      </c>
      <c r="D46" s="5" t="s">
        <v>35</v>
      </c>
      <c r="E46" s="7">
        <v>7202</v>
      </c>
      <c r="F46" s="8">
        <v>50.81</v>
      </c>
      <c r="G46" s="25">
        <f t="shared" si="1"/>
        <v>9.2999999999999992E-3</v>
      </c>
      <c r="I46" s="14"/>
    </row>
    <row r="47" spans="1:9" ht="12.95" customHeight="1">
      <c r="A47" s="6"/>
      <c r="B47" s="24" t="s">
        <v>158</v>
      </c>
      <c r="C47" s="5" t="s">
        <v>89</v>
      </c>
      <c r="D47" s="5" t="s">
        <v>17</v>
      </c>
      <c r="E47" s="7">
        <v>11800</v>
      </c>
      <c r="F47" s="8">
        <v>49.29</v>
      </c>
      <c r="G47" s="25">
        <f t="shared" si="1"/>
        <v>8.9999999999999993E-3</v>
      </c>
      <c r="I47" s="14"/>
    </row>
    <row r="48" spans="1:9" ht="12.95" customHeight="1">
      <c r="A48" s="6"/>
      <c r="B48" s="24" t="s">
        <v>219</v>
      </c>
      <c r="C48" s="5" t="s">
        <v>220</v>
      </c>
      <c r="D48" s="5" t="s">
        <v>36</v>
      </c>
      <c r="E48" s="7">
        <v>4208</v>
      </c>
      <c r="F48" s="8">
        <v>45.1</v>
      </c>
      <c r="G48" s="25">
        <f t="shared" si="1"/>
        <v>8.2000000000000007E-3</v>
      </c>
      <c r="I48" s="14"/>
    </row>
    <row r="49" spans="1:9" ht="12.95" customHeight="1">
      <c r="A49" s="6"/>
      <c r="B49" s="24" t="s">
        <v>350</v>
      </c>
      <c r="C49" s="5" t="s">
        <v>239</v>
      </c>
      <c r="D49" s="5" t="s">
        <v>11</v>
      </c>
      <c r="E49" s="7">
        <v>37443</v>
      </c>
      <c r="F49" s="8">
        <v>41.52</v>
      </c>
      <c r="G49" s="25">
        <f t="shared" si="1"/>
        <v>7.6E-3</v>
      </c>
      <c r="I49" s="14"/>
    </row>
    <row r="50" spans="1:9" ht="12.95" customHeight="1">
      <c r="A50" s="6"/>
      <c r="B50" s="24" t="s">
        <v>117</v>
      </c>
      <c r="C50" s="5" t="s">
        <v>47</v>
      </c>
      <c r="D50" s="5" t="s">
        <v>13</v>
      </c>
      <c r="E50" s="7">
        <v>4000</v>
      </c>
      <c r="F50" s="8">
        <v>39.43</v>
      </c>
      <c r="G50" s="25">
        <f t="shared" si="1"/>
        <v>7.1999999999999998E-3</v>
      </c>
      <c r="I50" s="14"/>
    </row>
    <row r="51" spans="1:9" ht="12.95" customHeight="1">
      <c r="A51" s="6"/>
      <c r="B51" s="24" t="s">
        <v>355</v>
      </c>
      <c r="C51" s="5" t="s">
        <v>361</v>
      </c>
      <c r="D51" s="5" t="s">
        <v>227</v>
      </c>
      <c r="E51" s="7">
        <v>6000</v>
      </c>
      <c r="F51" s="8">
        <v>37.340000000000003</v>
      </c>
      <c r="G51" s="25">
        <f t="shared" si="1"/>
        <v>6.7999999999999996E-3</v>
      </c>
      <c r="I51" s="14"/>
    </row>
    <row r="52" spans="1:9" ht="12.95" customHeight="1">
      <c r="A52" s="6"/>
      <c r="B52" s="24" t="s">
        <v>414</v>
      </c>
      <c r="C52" s="5" t="s">
        <v>434</v>
      </c>
      <c r="D52" s="5" t="s">
        <v>227</v>
      </c>
      <c r="E52" s="7">
        <v>7000</v>
      </c>
      <c r="F52" s="8">
        <v>34.14</v>
      </c>
      <c r="G52" s="25">
        <f t="shared" si="1"/>
        <v>6.1999999999999998E-3</v>
      </c>
      <c r="I52" s="14"/>
    </row>
    <row r="53" spans="1:9" ht="12.95" customHeight="1">
      <c r="A53" s="6"/>
      <c r="B53" s="24" t="s">
        <v>324</v>
      </c>
      <c r="C53" s="5" t="s">
        <v>332</v>
      </c>
      <c r="D53" s="5" t="s">
        <v>33</v>
      </c>
      <c r="E53" s="7">
        <v>20000</v>
      </c>
      <c r="F53" s="8">
        <v>31.29</v>
      </c>
      <c r="G53" s="25">
        <f t="shared" si="1"/>
        <v>5.7000000000000002E-3</v>
      </c>
      <c r="I53" s="14"/>
    </row>
    <row r="54" spans="1:9" ht="12.95" customHeight="1">
      <c r="A54" s="6"/>
      <c r="B54" s="24" t="s">
        <v>415</v>
      </c>
      <c r="C54" s="5" t="s">
        <v>435</v>
      </c>
      <c r="D54" s="5" t="s">
        <v>50</v>
      </c>
      <c r="E54" s="7">
        <v>19000</v>
      </c>
      <c r="F54" s="8">
        <v>30.97</v>
      </c>
      <c r="G54" s="25">
        <f t="shared" si="1"/>
        <v>5.7000000000000002E-3</v>
      </c>
      <c r="I54" s="14"/>
    </row>
    <row r="55" spans="1:9" ht="12.95" customHeight="1">
      <c r="A55" s="6"/>
      <c r="B55" s="24" t="s">
        <v>150</v>
      </c>
      <c r="C55" s="5" t="s">
        <v>101</v>
      </c>
      <c r="D55" s="5" t="s">
        <v>70</v>
      </c>
      <c r="E55" s="7">
        <v>6409</v>
      </c>
      <c r="F55" s="8">
        <v>30.65</v>
      </c>
      <c r="G55" s="25">
        <f t="shared" si="1"/>
        <v>5.5999999999999999E-3</v>
      </c>
      <c r="I55" s="14"/>
    </row>
    <row r="56" spans="1:9" ht="12.95" customHeight="1">
      <c r="A56" s="6"/>
      <c r="B56" s="24" t="s">
        <v>323</v>
      </c>
      <c r="C56" s="5" t="s">
        <v>331</v>
      </c>
      <c r="D56" s="5" t="s">
        <v>37</v>
      </c>
      <c r="E56" s="7">
        <v>2500</v>
      </c>
      <c r="F56" s="8">
        <v>28.54</v>
      </c>
      <c r="G56" s="25">
        <f t="shared" si="1"/>
        <v>5.1999999999999998E-3</v>
      </c>
      <c r="I56" s="14"/>
    </row>
    <row r="57" spans="1:9" ht="12.95" customHeight="1">
      <c r="A57" s="6"/>
      <c r="B57" s="24" t="s">
        <v>312</v>
      </c>
      <c r="C57" s="5" t="s">
        <v>316</v>
      </c>
      <c r="D57" s="5" t="s">
        <v>159</v>
      </c>
      <c r="E57" s="7">
        <v>5000</v>
      </c>
      <c r="F57" s="8">
        <v>28.49</v>
      </c>
      <c r="G57" s="25">
        <f t="shared" si="1"/>
        <v>5.1999999999999998E-3</v>
      </c>
      <c r="I57" s="14"/>
    </row>
    <row r="58" spans="1:9" ht="12.95" customHeight="1">
      <c r="A58" s="6"/>
      <c r="B58" s="24" t="s">
        <v>409</v>
      </c>
      <c r="C58" s="5" t="s">
        <v>429</v>
      </c>
      <c r="D58" s="5" t="s">
        <v>17</v>
      </c>
      <c r="E58" s="7">
        <v>20000</v>
      </c>
      <c r="F58" s="8">
        <v>25.64</v>
      </c>
      <c r="G58" s="25">
        <f t="shared" si="1"/>
        <v>4.7000000000000002E-3</v>
      </c>
      <c r="I58" s="14"/>
    </row>
    <row r="59" spans="1:9" ht="12.95" customHeight="1">
      <c r="A59" s="6"/>
      <c r="B59" s="24" t="s">
        <v>416</v>
      </c>
      <c r="C59" s="5" t="s">
        <v>436</v>
      </c>
      <c r="D59" s="5" t="s">
        <v>23</v>
      </c>
      <c r="E59" s="7">
        <v>6000</v>
      </c>
      <c r="F59" s="8">
        <v>24.14</v>
      </c>
      <c r="G59" s="25">
        <f t="shared" si="1"/>
        <v>4.4000000000000003E-3</v>
      </c>
      <c r="I59" s="14"/>
    </row>
    <row r="60" spans="1:9" ht="12.95" customHeight="1">
      <c r="A60" s="6"/>
      <c r="B60" s="24" t="s">
        <v>199</v>
      </c>
      <c r="C60" s="5" t="s">
        <v>200</v>
      </c>
      <c r="D60" s="5" t="s">
        <v>33</v>
      </c>
      <c r="E60" s="7">
        <v>1400</v>
      </c>
      <c r="F60" s="8">
        <v>23.2</v>
      </c>
      <c r="G60" s="25">
        <f t="shared" si="1"/>
        <v>4.1999999999999997E-3</v>
      </c>
      <c r="I60" s="14"/>
    </row>
    <row r="61" spans="1:9" ht="12.95" customHeight="1">
      <c r="A61" s="6"/>
      <c r="B61" s="24" t="s">
        <v>313</v>
      </c>
      <c r="C61" s="5" t="s">
        <v>317</v>
      </c>
      <c r="D61" s="5" t="s">
        <v>13</v>
      </c>
      <c r="E61" s="7">
        <v>2084</v>
      </c>
      <c r="F61" s="8">
        <v>8.5399999999999991</v>
      </c>
      <c r="G61" s="25">
        <f t="shared" si="1"/>
        <v>1.6000000000000001E-3</v>
      </c>
      <c r="I61" s="14"/>
    </row>
    <row r="62" spans="1:9" ht="12.95" customHeight="1">
      <c r="A62" s="6"/>
      <c r="B62" s="24" t="s">
        <v>448</v>
      </c>
      <c r="C62" s="5" t="s">
        <v>437</v>
      </c>
      <c r="D62" s="5" t="s">
        <v>26</v>
      </c>
      <c r="E62" s="7">
        <v>89</v>
      </c>
      <c r="F62" s="8">
        <v>0.32</v>
      </c>
      <c r="G62" s="25">
        <f t="shared" si="1"/>
        <v>1E-4</v>
      </c>
      <c r="I62" s="14"/>
    </row>
    <row r="63" spans="1:9" ht="12.95" customHeight="1">
      <c r="A63" s="1"/>
      <c r="B63" s="22" t="s">
        <v>52</v>
      </c>
      <c r="C63" s="5" t="s">
        <v>1</v>
      </c>
      <c r="D63" s="5" t="s">
        <v>1</v>
      </c>
      <c r="E63" s="5" t="s">
        <v>1</v>
      </c>
      <c r="F63" s="9">
        <f>SUM(F7:F62)</f>
        <v>5137.37</v>
      </c>
      <c r="G63" s="26">
        <f>SUM(G7:G62)</f>
        <v>0.93880000000000041</v>
      </c>
    </row>
    <row r="64" spans="1:9" ht="12.95" customHeight="1">
      <c r="A64" s="1"/>
      <c r="B64" s="27" t="s">
        <v>53</v>
      </c>
      <c r="C64" s="10" t="s">
        <v>1</v>
      </c>
      <c r="D64" s="10" t="s">
        <v>1</v>
      </c>
      <c r="E64" s="10" t="s">
        <v>1</v>
      </c>
      <c r="F64" s="11" t="s">
        <v>54</v>
      </c>
      <c r="G64" s="28" t="s">
        <v>54</v>
      </c>
    </row>
    <row r="65" spans="1:7" ht="12.95" customHeight="1">
      <c r="A65" s="1"/>
      <c r="B65" s="27" t="s">
        <v>52</v>
      </c>
      <c r="C65" s="10" t="s">
        <v>1</v>
      </c>
      <c r="D65" s="10" t="s">
        <v>1</v>
      </c>
      <c r="E65" s="10" t="s">
        <v>1</v>
      </c>
      <c r="F65" s="11" t="s">
        <v>54</v>
      </c>
      <c r="G65" s="28" t="s">
        <v>54</v>
      </c>
    </row>
    <row r="66" spans="1:7" ht="12.95" customHeight="1">
      <c r="A66" s="1"/>
      <c r="B66" s="27" t="s">
        <v>55</v>
      </c>
      <c r="C66" s="12" t="s">
        <v>1</v>
      </c>
      <c r="D66" s="10" t="s">
        <v>1</v>
      </c>
      <c r="E66" s="12" t="s">
        <v>1</v>
      </c>
      <c r="F66" s="9">
        <f>+F63</f>
        <v>5137.37</v>
      </c>
      <c r="G66" s="26">
        <f>+G63</f>
        <v>0.93880000000000041</v>
      </c>
    </row>
    <row r="67" spans="1:7" ht="12.95" customHeight="1">
      <c r="A67" s="1"/>
      <c r="B67" s="27" t="s">
        <v>56</v>
      </c>
      <c r="C67" s="5" t="s">
        <v>1</v>
      </c>
      <c r="D67" s="10" t="s">
        <v>1</v>
      </c>
      <c r="E67" s="5" t="s">
        <v>1</v>
      </c>
      <c r="F67" s="13">
        <f>+F68-F66</f>
        <v>333.57999999999993</v>
      </c>
      <c r="G67" s="26">
        <f>+G68-G66</f>
        <v>6.1199999999999588E-2</v>
      </c>
    </row>
    <row r="68" spans="1:7" ht="12.95" customHeight="1" thickBot="1">
      <c r="A68" s="1"/>
      <c r="B68" s="29" t="s">
        <v>57</v>
      </c>
      <c r="C68" s="30" t="s">
        <v>1</v>
      </c>
      <c r="D68" s="30" t="s">
        <v>1</v>
      </c>
      <c r="E68" s="30" t="s">
        <v>1</v>
      </c>
      <c r="F68" s="31">
        <v>5470.95</v>
      </c>
      <c r="G68" s="32">
        <v>1</v>
      </c>
    </row>
    <row r="69" spans="1:7">
      <c r="A69" s="1"/>
      <c r="B69" s="4" t="s">
        <v>1</v>
      </c>
      <c r="C69" s="1"/>
      <c r="D69" s="1"/>
      <c r="E69" s="1"/>
      <c r="F69" s="1"/>
      <c r="G69" s="1"/>
    </row>
    <row r="70" spans="1:7">
      <c r="B70" s="35" t="s">
        <v>445</v>
      </c>
    </row>
    <row r="71" spans="1:7">
      <c r="B71" s="35" t="s">
        <v>446</v>
      </c>
    </row>
  </sheetData>
  <sortState ref="B8:F70">
    <sortCondition descending="1" ref="F8:F7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67"/>
  <sheetViews>
    <sheetView zoomScale="90" zoomScaleNormal="90" workbookViewId="0">
      <selection activeCell="B13" sqref="B13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92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8" ht="12.95" customHeight="1">
      <c r="A7" s="6"/>
      <c r="B7" s="24" t="s">
        <v>111</v>
      </c>
      <c r="C7" s="5" t="s">
        <v>10</v>
      </c>
      <c r="D7" s="5" t="s">
        <v>11</v>
      </c>
      <c r="E7" s="7">
        <v>186</v>
      </c>
      <c r="F7" s="8">
        <v>3.73</v>
      </c>
      <c r="G7" s="25">
        <f t="shared" ref="G7:G58" si="0">+ROUND(F7/$F$64,4)</f>
        <v>9.4200000000000006E-2</v>
      </c>
      <c r="H7" s="14"/>
    </row>
    <row r="8" spans="1:8" ht="12.95" customHeight="1">
      <c r="A8" s="6"/>
      <c r="B8" s="24" t="s">
        <v>108</v>
      </c>
      <c r="C8" s="5" t="s">
        <v>16</v>
      </c>
      <c r="D8" s="5" t="s">
        <v>17</v>
      </c>
      <c r="E8" s="7">
        <v>314</v>
      </c>
      <c r="F8" s="8">
        <v>3.02</v>
      </c>
      <c r="G8" s="25">
        <f t="shared" si="0"/>
        <v>7.6300000000000007E-2</v>
      </c>
    </row>
    <row r="9" spans="1:8" ht="12.95" customHeight="1">
      <c r="A9" s="6"/>
      <c r="B9" s="24" t="s">
        <v>107</v>
      </c>
      <c r="C9" s="5" t="s">
        <v>14</v>
      </c>
      <c r="D9" s="5" t="s">
        <v>15</v>
      </c>
      <c r="E9" s="7">
        <v>133</v>
      </c>
      <c r="F9" s="8">
        <v>2.6</v>
      </c>
      <c r="G9" s="25">
        <f t="shared" si="0"/>
        <v>6.5699999999999995E-2</v>
      </c>
    </row>
    <row r="10" spans="1:8" ht="12.95" customHeight="1">
      <c r="A10" s="6"/>
      <c r="B10" s="24" t="s">
        <v>114</v>
      </c>
      <c r="C10" s="5" t="s">
        <v>43</v>
      </c>
      <c r="D10" s="5" t="s">
        <v>37</v>
      </c>
      <c r="E10" s="7">
        <v>811</v>
      </c>
      <c r="F10" s="8">
        <v>2.2000000000000002</v>
      </c>
      <c r="G10" s="25">
        <f t="shared" si="0"/>
        <v>5.5599999999999997E-2</v>
      </c>
    </row>
    <row r="11" spans="1:8" ht="12.95" customHeight="1">
      <c r="A11" s="6"/>
      <c r="B11" s="24" t="s">
        <v>113</v>
      </c>
      <c r="C11" s="5" t="s">
        <v>20</v>
      </c>
      <c r="D11" s="5" t="s">
        <v>11</v>
      </c>
      <c r="E11" s="7">
        <v>605</v>
      </c>
      <c r="F11" s="8">
        <v>2.14</v>
      </c>
      <c r="G11" s="25">
        <f t="shared" si="0"/>
        <v>5.4100000000000002E-2</v>
      </c>
    </row>
    <row r="12" spans="1:8" ht="12.95" customHeight="1">
      <c r="A12" s="6"/>
      <c r="B12" s="24" t="s">
        <v>110</v>
      </c>
      <c r="C12" s="5" t="s">
        <v>18</v>
      </c>
      <c r="D12" s="5" t="s">
        <v>19</v>
      </c>
      <c r="E12" s="7">
        <v>121</v>
      </c>
      <c r="F12" s="8">
        <v>1.71</v>
      </c>
      <c r="G12" s="25">
        <f t="shared" si="0"/>
        <v>4.3200000000000002E-2</v>
      </c>
    </row>
    <row r="13" spans="1:8" ht="12.95" customHeight="1">
      <c r="A13" s="6"/>
      <c r="B13" s="24" t="s">
        <v>116</v>
      </c>
      <c r="C13" s="5" t="s">
        <v>31</v>
      </c>
      <c r="D13" s="5" t="s">
        <v>13</v>
      </c>
      <c r="E13" s="7">
        <v>49</v>
      </c>
      <c r="F13" s="8">
        <v>1.53</v>
      </c>
      <c r="G13" s="25">
        <f t="shared" si="0"/>
        <v>3.8600000000000002E-2</v>
      </c>
    </row>
    <row r="14" spans="1:8" ht="12.95" customHeight="1">
      <c r="A14" s="6"/>
      <c r="B14" s="24" t="s">
        <v>109</v>
      </c>
      <c r="C14" s="5" t="s">
        <v>12</v>
      </c>
      <c r="D14" s="5" t="s">
        <v>13</v>
      </c>
      <c r="E14" s="7">
        <v>129</v>
      </c>
      <c r="F14" s="8">
        <v>1.48</v>
      </c>
      <c r="G14" s="25">
        <f t="shared" si="0"/>
        <v>3.7400000000000003E-2</v>
      </c>
    </row>
    <row r="15" spans="1:8" ht="12.95" customHeight="1">
      <c r="A15" s="6"/>
      <c r="B15" s="24" t="s">
        <v>123</v>
      </c>
      <c r="C15" s="5" t="s">
        <v>42</v>
      </c>
      <c r="D15" s="5" t="s">
        <v>11</v>
      </c>
      <c r="E15" s="7">
        <v>123</v>
      </c>
      <c r="F15" s="8">
        <v>1.36</v>
      </c>
      <c r="G15" s="25">
        <f t="shared" si="0"/>
        <v>3.44E-2</v>
      </c>
    </row>
    <row r="16" spans="1:8" ht="12.95" customHeight="1">
      <c r="A16" s="6"/>
      <c r="B16" s="24" t="s">
        <v>124</v>
      </c>
      <c r="C16" s="5" t="s">
        <v>29</v>
      </c>
      <c r="D16" s="5" t="s">
        <v>30</v>
      </c>
      <c r="E16" s="7">
        <v>13</v>
      </c>
      <c r="F16" s="8">
        <v>1.24</v>
      </c>
      <c r="G16" s="25">
        <f t="shared" si="0"/>
        <v>3.1300000000000001E-2</v>
      </c>
    </row>
    <row r="17" spans="1:7" ht="12.95" customHeight="1">
      <c r="A17" s="6"/>
      <c r="B17" s="24" t="s">
        <v>21</v>
      </c>
      <c r="C17" s="5" t="s">
        <v>22</v>
      </c>
      <c r="D17" s="5" t="s">
        <v>11</v>
      </c>
      <c r="E17" s="7">
        <v>328</v>
      </c>
      <c r="F17" s="8">
        <v>1.03</v>
      </c>
      <c r="G17" s="25">
        <f t="shared" si="0"/>
        <v>2.5999999999999999E-2</v>
      </c>
    </row>
    <row r="18" spans="1:7" ht="12.95" customHeight="1">
      <c r="A18" s="6"/>
      <c r="B18" s="24" t="s">
        <v>115</v>
      </c>
      <c r="C18" s="5" t="s">
        <v>24</v>
      </c>
      <c r="D18" s="5" t="s">
        <v>11</v>
      </c>
      <c r="E18" s="7">
        <v>169</v>
      </c>
      <c r="F18" s="8">
        <v>1</v>
      </c>
      <c r="G18" s="25">
        <f t="shared" si="0"/>
        <v>2.53E-2</v>
      </c>
    </row>
    <row r="19" spans="1:7" ht="12.95" customHeight="1">
      <c r="A19" s="6"/>
      <c r="B19" s="24" t="s">
        <v>144</v>
      </c>
      <c r="C19" s="5" t="s">
        <v>85</v>
      </c>
      <c r="D19" s="5" t="s">
        <v>37</v>
      </c>
      <c r="E19" s="7">
        <v>70</v>
      </c>
      <c r="F19" s="8">
        <v>0.96</v>
      </c>
      <c r="G19" s="25">
        <f t="shared" si="0"/>
        <v>2.4199999999999999E-2</v>
      </c>
    </row>
    <row r="20" spans="1:7" ht="12.95" customHeight="1">
      <c r="A20" s="6"/>
      <c r="B20" s="24" t="s">
        <v>127</v>
      </c>
      <c r="C20" s="5" t="s">
        <v>32</v>
      </c>
      <c r="D20" s="5" t="s">
        <v>30</v>
      </c>
      <c r="E20" s="7">
        <v>187</v>
      </c>
      <c r="F20" s="8">
        <v>0.75</v>
      </c>
      <c r="G20" s="25">
        <f t="shared" si="0"/>
        <v>1.89E-2</v>
      </c>
    </row>
    <row r="21" spans="1:7" ht="12.95" customHeight="1">
      <c r="A21" s="6"/>
      <c r="B21" s="24" t="s">
        <v>131</v>
      </c>
      <c r="C21" s="5" t="s">
        <v>67</v>
      </c>
      <c r="D21" s="5" t="s">
        <v>11</v>
      </c>
      <c r="E21" s="7">
        <v>42</v>
      </c>
      <c r="F21" s="8">
        <v>0.74</v>
      </c>
      <c r="G21" s="25">
        <f t="shared" si="0"/>
        <v>1.8700000000000001E-2</v>
      </c>
    </row>
    <row r="22" spans="1:7" ht="12.95" customHeight="1">
      <c r="A22" s="6"/>
      <c r="B22" s="24" t="s">
        <v>138</v>
      </c>
      <c r="C22" s="5" t="s">
        <v>77</v>
      </c>
      <c r="D22" s="5" t="s">
        <v>30</v>
      </c>
      <c r="E22" s="7">
        <v>92</v>
      </c>
      <c r="F22" s="8">
        <v>0.7</v>
      </c>
      <c r="G22" s="25">
        <f t="shared" si="0"/>
        <v>1.77E-2</v>
      </c>
    </row>
    <row r="23" spans="1:7" ht="12.95" customHeight="1">
      <c r="A23" s="6"/>
      <c r="B23" s="24" t="s">
        <v>228</v>
      </c>
      <c r="C23" s="5" t="s">
        <v>229</v>
      </c>
      <c r="D23" s="5" t="s">
        <v>104</v>
      </c>
      <c r="E23" s="7">
        <v>192</v>
      </c>
      <c r="F23" s="8">
        <v>0.65</v>
      </c>
      <c r="G23" s="25">
        <f t="shared" si="0"/>
        <v>1.6400000000000001E-2</v>
      </c>
    </row>
    <row r="24" spans="1:7" ht="12.95" customHeight="1">
      <c r="A24" s="6"/>
      <c r="B24" s="24" t="s">
        <v>146</v>
      </c>
      <c r="C24" s="5" t="s">
        <v>280</v>
      </c>
      <c r="D24" s="5" t="s">
        <v>11</v>
      </c>
      <c r="E24" s="7">
        <v>182</v>
      </c>
      <c r="F24" s="8">
        <v>0.65</v>
      </c>
      <c r="G24" s="25">
        <f t="shared" si="0"/>
        <v>1.6400000000000001E-2</v>
      </c>
    </row>
    <row r="25" spans="1:7" ht="12.95" customHeight="1">
      <c r="A25" s="6"/>
      <c r="B25" s="24" t="s">
        <v>207</v>
      </c>
      <c r="C25" s="5" t="s">
        <v>49</v>
      </c>
      <c r="D25" s="5" t="s">
        <v>26</v>
      </c>
      <c r="E25" s="7">
        <v>109</v>
      </c>
      <c r="F25" s="8">
        <v>0.63</v>
      </c>
      <c r="G25" s="25">
        <f t="shared" si="0"/>
        <v>1.5900000000000001E-2</v>
      </c>
    </row>
    <row r="26" spans="1:7" ht="12.95" customHeight="1">
      <c r="A26" s="6"/>
      <c r="B26" s="24" t="s">
        <v>117</v>
      </c>
      <c r="C26" s="5" t="s">
        <v>47</v>
      </c>
      <c r="D26" s="5" t="s">
        <v>13</v>
      </c>
      <c r="E26" s="7">
        <v>60</v>
      </c>
      <c r="F26" s="8">
        <v>0.59</v>
      </c>
      <c r="G26" s="25">
        <f t="shared" si="0"/>
        <v>1.49E-2</v>
      </c>
    </row>
    <row r="27" spans="1:7" ht="12.95" customHeight="1">
      <c r="A27" s="6"/>
      <c r="B27" s="24" t="s">
        <v>143</v>
      </c>
      <c r="C27" s="5" t="s">
        <v>45</v>
      </c>
      <c r="D27" s="5" t="s">
        <v>46</v>
      </c>
      <c r="E27" s="7">
        <v>131</v>
      </c>
      <c r="F27" s="8">
        <v>0.57999999999999996</v>
      </c>
      <c r="G27" s="25">
        <f t="shared" si="0"/>
        <v>1.47E-2</v>
      </c>
    </row>
    <row r="28" spans="1:7" ht="12.95" customHeight="1">
      <c r="A28" s="6"/>
      <c r="B28" s="24" t="s">
        <v>145</v>
      </c>
      <c r="C28" s="5" t="s">
        <v>39</v>
      </c>
      <c r="D28" s="5" t="s">
        <v>40</v>
      </c>
      <c r="E28" s="7">
        <v>280</v>
      </c>
      <c r="F28" s="8">
        <v>0.56999999999999995</v>
      </c>
      <c r="G28" s="25">
        <f t="shared" si="0"/>
        <v>1.44E-2</v>
      </c>
    </row>
    <row r="29" spans="1:7" ht="12.95" customHeight="1">
      <c r="A29" s="6"/>
      <c r="B29" s="24" t="s">
        <v>154</v>
      </c>
      <c r="C29" s="5" t="s">
        <v>97</v>
      </c>
      <c r="D29" s="5" t="s">
        <v>95</v>
      </c>
      <c r="E29" s="7">
        <v>305</v>
      </c>
      <c r="F29" s="8">
        <v>0.52</v>
      </c>
      <c r="G29" s="25">
        <f t="shared" si="0"/>
        <v>1.3100000000000001E-2</v>
      </c>
    </row>
    <row r="30" spans="1:7" ht="12.95" customHeight="1">
      <c r="A30" s="6"/>
      <c r="B30" s="24" t="s">
        <v>149</v>
      </c>
      <c r="C30" s="5" t="s">
        <v>93</v>
      </c>
      <c r="D30" s="5" t="s">
        <v>37</v>
      </c>
      <c r="E30" s="7">
        <v>45</v>
      </c>
      <c r="F30" s="8">
        <v>0.51</v>
      </c>
      <c r="G30" s="25">
        <f t="shared" si="0"/>
        <v>1.29E-2</v>
      </c>
    </row>
    <row r="31" spans="1:7" ht="12.95" customHeight="1">
      <c r="A31" s="6"/>
      <c r="B31" s="24" t="s">
        <v>156</v>
      </c>
      <c r="C31" s="5" t="s">
        <v>99</v>
      </c>
      <c r="D31" s="5" t="s">
        <v>100</v>
      </c>
      <c r="E31" s="7">
        <v>66</v>
      </c>
      <c r="F31" s="8">
        <v>0.47</v>
      </c>
      <c r="G31" s="25">
        <f t="shared" si="0"/>
        <v>1.1900000000000001E-2</v>
      </c>
    </row>
    <row r="32" spans="1:7" ht="12.95" customHeight="1">
      <c r="A32" s="6"/>
      <c r="B32" s="24" t="s">
        <v>211</v>
      </c>
      <c r="C32" s="5" t="s">
        <v>212</v>
      </c>
      <c r="D32" s="5" t="s">
        <v>15</v>
      </c>
      <c r="E32" s="7">
        <v>32</v>
      </c>
      <c r="F32" s="8">
        <v>0.45</v>
      </c>
      <c r="G32" s="25">
        <f t="shared" si="0"/>
        <v>1.14E-2</v>
      </c>
    </row>
    <row r="33" spans="1:7" ht="12.95" customHeight="1">
      <c r="A33" s="6"/>
      <c r="B33" s="24" t="s">
        <v>152</v>
      </c>
      <c r="C33" s="5" t="s">
        <v>96</v>
      </c>
      <c r="D33" s="5" t="s">
        <v>30</v>
      </c>
      <c r="E33" s="7">
        <v>12</v>
      </c>
      <c r="F33" s="8">
        <v>0.44</v>
      </c>
      <c r="G33" s="25">
        <f t="shared" si="0"/>
        <v>1.11E-2</v>
      </c>
    </row>
    <row r="34" spans="1:7" ht="12.95" customHeight="1">
      <c r="A34" s="6"/>
      <c r="B34" s="24" t="s">
        <v>140</v>
      </c>
      <c r="C34" s="5" t="s">
        <v>75</v>
      </c>
      <c r="D34" s="5" t="s">
        <v>66</v>
      </c>
      <c r="E34" s="7">
        <v>10</v>
      </c>
      <c r="F34" s="8">
        <v>0.44</v>
      </c>
      <c r="G34" s="25">
        <f t="shared" si="0"/>
        <v>1.11E-2</v>
      </c>
    </row>
    <row r="35" spans="1:7" ht="12.95" customHeight="1">
      <c r="A35" s="6"/>
      <c r="B35" s="24" t="s">
        <v>142</v>
      </c>
      <c r="C35" s="5" t="s">
        <v>84</v>
      </c>
      <c r="D35" s="5" t="s">
        <v>30</v>
      </c>
      <c r="E35" s="7">
        <v>13</v>
      </c>
      <c r="F35" s="8">
        <v>0.43</v>
      </c>
      <c r="G35" s="25">
        <f t="shared" si="0"/>
        <v>1.09E-2</v>
      </c>
    </row>
    <row r="36" spans="1:7" ht="12.95" customHeight="1">
      <c r="A36" s="6"/>
      <c r="B36" s="24" t="s">
        <v>155</v>
      </c>
      <c r="C36" s="5" t="s">
        <v>94</v>
      </c>
      <c r="D36" s="5" t="s">
        <v>95</v>
      </c>
      <c r="E36" s="7">
        <v>217</v>
      </c>
      <c r="F36" s="8">
        <v>0.42</v>
      </c>
      <c r="G36" s="25">
        <f t="shared" si="0"/>
        <v>1.06E-2</v>
      </c>
    </row>
    <row r="37" spans="1:7" ht="12.95" customHeight="1">
      <c r="A37" s="6"/>
      <c r="B37" s="24" t="s">
        <v>158</v>
      </c>
      <c r="C37" s="5" t="s">
        <v>89</v>
      </c>
      <c r="D37" s="5" t="s">
        <v>17</v>
      </c>
      <c r="E37" s="7">
        <v>101</v>
      </c>
      <c r="F37" s="8">
        <v>0.42</v>
      </c>
      <c r="G37" s="25">
        <f t="shared" si="0"/>
        <v>1.06E-2</v>
      </c>
    </row>
    <row r="38" spans="1:7" ht="12.95" customHeight="1">
      <c r="A38" s="6"/>
      <c r="B38" s="24" t="s">
        <v>147</v>
      </c>
      <c r="C38" s="5" t="s">
        <v>83</v>
      </c>
      <c r="D38" s="5" t="s">
        <v>63</v>
      </c>
      <c r="E38" s="7">
        <v>2</v>
      </c>
      <c r="F38" s="8">
        <v>0.39</v>
      </c>
      <c r="G38" s="25">
        <f t="shared" si="0"/>
        <v>9.9000000000000008E-3</v>
      </c>
    </row>
    <row r="39" spans="1:7" ht="12.95" customHeight="1">
      <c r="A39" s="6"/>
      <c r="B39" s="24" t="s">
        <v>135</v>
      </c>
      <c r="C39" s="5" t="s">
        <v>176</v>
      </c>
      <c r="D39" s="5" t="s">
        <v>15</v>
      </c>
      <c r="E39" s="7">
        <v>23</v>
      </c>
      <c r="F39" s="8">
        <v>0.39</v>
      </c>
      <c r="G39" s="25">
        <f t="shared" si="0"/>
        <v>9.9000000000000008E-3</v>
      </c>
    </row>
    <row r="40" spans="1:7" ht="12.95" customHeight="1">
      <c r="A40" s="6"/>
      <c r="B40" s="24" t="s">
        <v>120</v>
      </c>
      <c r="C40" s="5" t="s">
        <v>44</v>
      </c>
      <c r="D40" s="5" t="s">
        <v>17</v>
      </c>
      <c r="E40" s="7">
        <v>78</v>
      </c>
      <c r="F40" s="8">
        <v>0.38</v>
      </c>
      <c r="G40" s="25">
        <f t="shared" si="0"/>
        <v>9.5999999999999992E-3</v>
      </c>
    </row>
    <row r="41" spans="1:7" ht="12.95" customHeight="1">
      <c r="A41" s="6"/>
      <c r="B41" s="24" t="s">
        <v>112</v>
      </c>
      <c r="C41" s="5" t="s">
        <v>41</v>
      </c>
      <c r="D41" s="5" t="s">
        <v>13</v>
      </c>
      <c r="E41" s="7">
        <v>126</v>
      </c>
      <c r="F41" s="8">
        <v>0.38</v>
      </c>
      <c r="G41" s="25">
        <f t="shared" si="0"/>
        <v>9.5999999999999992E-3</v>
      </c>
    </row>
    <row r="42" spans="1:7" ht="12.95" customHeight="1">
      <c r="A42" s="6"/>
      <c r="B42" s="24" t="s">
        <v>141</v>
      </c>
      <c r="C42" s="5" t="s">
        <v>76</v>
      </c>
      <c r="D42" s="5" t="s">
        <v>13</v>
      </c>
      <c r="E42" s="7">
        <v>62</v>
      </c>
      <c r="F42" s="8">
        <v>0.38</v>
      </c>
      <c r="G42" s="25">
        <f t="shared" si="0"/>
        <v>9.5999999999999992E-3</v>
      </c>
    </row>
    <row r="43" spans="1:7" ht="12.95" customHeight="1">
      <c r="A43" s="6"/>
      <c r="B43" s="24" t="s">
        <v>153</v>
      </c>
      <c r="C43" s="5" t="s">
        <v>105</v>
      </c>
      <c r="D43" s="5" t="s">
        <v>104</v>
      </c>
      <c r="E43" s="7">
        <v>135</v>
      </c>
      <c r="F43" s="8">
        <v>0.35</v>
      </c>
      <c r="G43" s="25">
        <f t="shared" si="0"/>
        <v>8.8000000000000005E-3</v>
      </c>
    </row>
    <row r="44" spans="1:7" ht="12.95" customHeight="1">
      <c r="A44" s="6"/>
      <c r="B44" s="24" t="s">
        <v>125</v>
      </c>
      <c r="C44" s="5" t="s">
        <v>48</v>
      </c>
      <c r="D44" s="5" t="s">
        <v>23</v>
      </c>
      <c r="E44" s="7">
        <v>76</v>
      </c>
      <c r="F44" s="8">
        <v>0.33</v>
      </c>
      <c r="G44" s="25">
        <f t="shared" si="0"/>
        <v>8.3000000000000001E-3</v>
      </c>
    </row>
    <row r="45" spans="1:7" ht="12.95" customHeight="1">
      <c r="A45" s="6"/>
      <c r="B45" s="24" t="s">
        <v>130</v>
      </c>
      <c r="C45" s="5" t="s">
        <v>34</v>
      </c>
      <c r="D45" s="5" t="s">
        <v>35</v>
      </c>
      <c r="E45" s="7">
        <v>54</v>
      </c>
      <c r="F45" s="8">
        <v>0.32</v>
      </c>
      <c r="G45" s="25">
        <f t="shared" si="0"/>
        <v>8.0999999999999996E-3</v>
      </c>
    </row>
    <row r="46" spans="1:7" ht="12.95" customHeight="1">
      <c r="A46" s="6"/>
      <c r="B46" s="24" t="s">
        <v>128</v>
      </c>
      <c r="C46" s="5" t="s">
        <v>86</v>
      </c>
      <c r="D46" s="5" t="s">
        <v>26</v>
      </c>
      <c r="E46" s="7">
        <v>50</v>
      </c>
      <c r="F46" s="8">
        <v>0.3</v>
      </c>
      <c r="G46" s="25">
        <f t="shared" si="0"/>
        <v>7.6E-3</v>
      </c>
    </row>
    <row r="47" spans="1:7" ht="12.95" customHeight="1">
      <c r="A47" s="6"/>
      <c r="B47" s="24" t="s">
        <v>150</v>
      </c>
      <c r="C47" s="5" t="s">
        <v>101</v>
      </c>
      <c r="D47" s="5" t="s">
        <v>70</v>
      </c>
      <c r="E47" s="7">
        <v>63</v>
      </c>
      <c r="F47" s="8">
        <v>0.3</v>
      </c>
      <c r="G47" s="25">
        <f t="shared" si="0"/>
        <v>7.6E-3</v>
      </c>
    </row>
    <row r="48" spans="1:7" ht="12.95" customHeight="1">
      <c r="A48" s="6"/>
      <c r="B48" s="24" t="s">
        <v>122</v>
      </c>
      <c r="C48" s="5" t="s">
        <v>27</v>
      </c>
      <c r="D48" s="5" t="s">
        <v>28</v>
      </c>
      <c r="E48" s="7">
        <v>100</v>
      </c>
      <c r="F48" s="8">
        <v>0.3</v>
      </c>
      <c r="G48" s="25">
        <f t="shared" si="0"/>
        <v>7.6E-3</v>
      </c>
    </row>
    <row r="49" spans="1:7" ht="12.95" customHeight="1">
      <c r="A49" s="6"/>
      <c r="B49" s="24" t="s">
        <v>118</v>
      </c>
      <c r="C49" s="5" t="s">
        <v>51</v>
      </c>
      <c r="D49" s="5" t="s">
        <v>26</v>
      </c>
      <c r="E49" s="7">
        <v>12</v>
      </c>
      <c r="F49" s="8">
        <v>0.27</v>
      </c>
      <c r="G49" s="25">
        <f t="shared" si="0"/>
        <v>6.7999999999999996E-3</v>
      </c>
    </row>
    <row r="50" spans="1:7" ht="12.95" customHeight="1">
      <c r="A50" s="6"/>
      <c r="B50" s="24" t="s">
        <v>195</v>
      </c>
      <c r="C50" s="5" t="s">
        <v>196</v>
      </c>
      <c r="D50" s="5" t="s">
        <v>30</v>
      </c>
      <c r="E50" s="7">
        <v>1</v>
      </c>
      <c r="F50" s="8">
        <v>0.27</v>
      </c>
      <c r="G50" s="25">
        <f t="shared" ref="G50:G51" si="1">+ROUND(F50/$F$64,4)</f>
        <v>6.7999999999999996E-3</v>
      </c>
    </row>
    <row r="51" spans="1:7" ht="12.95" customHeight="1">
      <c r="A51" s="6"/>
      <c r="B51" s="24" t="s">
        <v>304</v>
      </c>
      <c r="C51" s="5" t="s">
        <v>305</v>
      </c>
      <c r="D51" s="5" t="s">
        <v>242</v>
      </c>
      <c r="E51" s="7">
        <v>33</v>
      </c>
      <c r="F51" s="8">
        <v>0.25</v>
      </c>
      <c r="G51" s="25">
        <f t="shared" si="1"/>
        <v>6.3E-3</v>
      </c>
    </row>
    <row r="52" spans="1:7" ht="12.95" customHeight="1">
      <c r="A52" s="6"/>
      <c r="B52" s="24" t="s">
        <v>139</v>
      </c>
      <c r="C52" s="5" t="s">
        <v>78</v>
      </c>
      <c r="D52" s="5" t="s">
        <v>26</v>
      </c>
      <c r="E52" s="7">
        <v>24</v>
      </c>
      <c r="F52" s="8">
        <v>0.21</v>
      </c>
      <c r="G52" s="25">
        <f t="shared" si="0"/>
        <v>5.3E-3</v>
      </c>
    </row>
    <row r="53" spans="1:7" ht="12.95" customHeight="1">
      <c r="A53" s="6"/>
      <c r="B53" s="24" t="s">
        <v>151</v>
      </c>
      <c r="C53" s="5" t="s">
        <v>98</v>
      </c>
      <c r="D53" s="5" t="s">
        <v>66</v>
      </c>
      <c r="E53" s="7">
        <v>73</v>
      </c>
      <c r="F53" s="8">
        <v>0.19</v>
      </c>
      <c r="G53" s="25">
        <f t="shared" si="0"/>
        <v>4.7999999999999996E-3</v>
      </c>
    </row>
    <row r="54" spans="1:7" ht="12.95" customHeight="1">
      <c r="A54" s="6"/>
      <c r="B54" s="24" t="s">
        <v>180</v>
      </c>
      <c r="C54" s="5" t="s">
        <v>181</v>
      </c>
      <c r="D54" s="5" t="s">
        <v>182</v>
      </c>
      <c r="E54" s="7">
        <v>55</v>
      </c>
      <c r="F54" s="8">
        <v>0.19</v>
      </c>
      <c r="G54" s="25">
        <f t="shared" si="0"/>
        <v>4.7999999999999996E-3</v>
      </c>
    </row>
    <row r="55" spans="1:7" ht="12.95" customHeight="1">
      <c r="A55" s="6"/>
      <c r="B55" s="24" t="s">
        <v>281</v>
      </c>
      <c r="C55" s="5" t="s">
        <v>282</v>
      </c>
      <c r="D55" s="5" t="s">
        <v>17</v>
      </c>
      <c r="E55" s="7">
        <v>49</v>
      </c>
      <c r="F55" s="8">
        <v>0.19</v>
      </c>
      <c r="G55" s="25">
        <f t="shared" si="0"/>
        <v>4.7999999999999996E-3</v>
      </c>
    </row>
    <row r="56" spans="1:7" ht="12.95" customHeight="1">
      <c r="A56" s="6"/>
      <c r="B56" s="24" t="s">
        <v>172</v>
      </c>
      <c r="C56" s="5" t="s">
        <v>173</v>
      </c>
      <c r="D56" s="5" t="s">
        <v>26</v>
      </c>
      <c r="E56" s="7">
        <v>28</v>
      </c>
      <c r="F56" s="8">
        <v>0.18</v>
      </c>
      <c r="G56" s="25">
        <f t="shared" si="0"/>
        <v>4.4999999999999997E-3</v>
      </c>
    </row>
    <row r="57" spans="1:7" ht="12.95" customHeight="1">
      <c r="A57" s="6"/>
      <c r="B57" s="24" t="s">
        <v>444</v>
      </c>
      <c r="C57" s="5" t="s">
        <v>385</v>
      </c>
      <c r="D57" s="5" t="s">
        <v>100</v>
      </c>
      <c r="E57" s="7">
        <v>10</v>
      </c>
      <c r="F57" s="8">
        <v>0.02</v>
      </c>
      <c r="G57" s="25">
        <f t="shared" si="0"/>
        <v>5.0000000000000001E-4</v>
      </c>
    </row>
    <row r="58" spans="1:7" ht="12.95" customHeight="1">
      <c r="A58" s="6"/>
      <c r="B58" s="24" t="s">
        <v>447</v>
      </c>
      <c r="C58" s="5" t="s">
        <v>386</v>
      </c>
      <c r="D58" s="5" t="s">
        <v>100</v>
      </c>
      <c r="E58" s="7">
        <v>5</v>
      </c>
      <c r="F58" s="8">
        <v>0</v>
      </c>
      <c r="G58" s="25">
        <f t="shared" si="0"/>
        <v>0</v>
      </c>
    </row>
    <row r="59" spans="1:7" ht="12.95" customHeight="1">
      <c r="A59" s="1"/>
      <c r="B59" s="22" t="s">
        <v>52</v>
      </c>
      <c r="C59" s="5" t="s">
        <v>1</v>
      </c>
      <c r="D59" s="5" t="s">
        <v>1</v>
      </c>
      <c r="E59" s="5" t="s">
        <v>1</v>
      </c>
      <c r="F59" s="9">
        <f>SUM(F7:F58)</f>
        <v>39.549999999999997</v>
      </c>
      <c r="G59" s="26">
        <f>SUM(G7:G58)</f>
        <v>0.99910000000000065</v>
      </c>
    </row>
    <row r="60" spans="1:7" ht="12.95" customHeight="1">
      <c r="A60" s="1"/>
      <c r="B60" s="27" t="s">
        <v>53</v>
      </c>
      <c r="C60" s="10" t="s">
        <v>1</v>
      </c>
      <c r="D60" s="10" t="s">
        <v>1</v>
      </c>
      <c r="E60" s="10" t="s">
        <v>1</v>
      </c>
      <c r="F60" s="11" t="s">
        <v>54</v>
      </c>
      <c r="G60" s="28" t="s">
        <v>54</v>
      </c>
    </row>
    <row r="61" spans="1:7" ht="12.95" customHeight="1">
      <c r="A61" s="1"/>
      <c r="B61" s="27" t="s">
        <v>52</v>
      </c>
      <c r="C61" s="10" t="s">
        <v>1</v>
      </c>
      <c r="D61" s="10" t="s">
        <v>1</v>
      </c>
      <c r="E61" s="10" t="s">
        <v>1</v>
      </c>
      <c r="F61" s="11" t="s">
        <v>54</v>
      </c>
      <c r="G61" s="28" t="s">
        <v>54</v>
      </c>
    </row>
    <row r="62" spans="1:7" ht="12.95" customHeight="1">
      <c r="A62" s="1"/>
      <c r="B62" s="27" t="s">
        <v>55</v>
      </c>
      <c r="C62" s="12" t="s">
        <v>1</v>
      </c>
      <c r="D62" s="10" t="s">
        <v>1</v>
      </c>
      <c r="E62" s="12" t="s">
        <v>1</v>
      </c>
      <c r="F62" s="9">
        <f>+F59</f>
        <v>39.549999999999997</v>
      </c>
      <c r="G62" s="26">
        <f>+G59</f>
        <v>0.99910000000000065</v>
      </c>
    </row>
    <row r="63" spans="1:7" ht="12.95" customHeight="1">
      <c r="A63" s="1"/>
      <c r="B63" s="27" t="s">
        <v>56</v>
      </c>
      <c r="C63" s="5" t="s">
        <v>1</v>
      </c>
      <c r="D63" s="10" t="s">
        <v>1</v>
      </c>
      <c r="E63" s="5" t="s">
        <v>1</v>
      </c>
      <c r="F63" s="13">
        <f>+F64-F62</f>
        <v>4.0000000000006253E-2</v>
      </c>
      <c r="G63" s="26">
        <f>+G64-G62</f>
        <v>8.9999999999934577E-4</v>
      </c>
    </row>
    <row r="64" spans="1:7" ht="12.95" customHeight="1" thickBot="1">
      <c r="A64" s="1"/>
      <c r="B64" s="29" t="s">
        <v>57</v>
      </c>
      <c r="C64" s="30" t="s">
        <v>1</v>
      </c>
      <c r="D64" s="30" t="s">
        <v>1</v>
      </c>
      <c r="E64" s="30" t="s">
        <v>1</v>
      </c>
      <c r="F64" s="31">
        <v>39.590000000000003</v>
      </c>
      <c r="G64" s="32">
        <v>1</v>
      </c>
    </row>
    <row r="65" spans="1:7">
      <c r="A65" s="1"/>
      <c r="B65" s="4" t="s">
        <v>1</v>
      </c>
      <c r="C65" s="1"/>
      <c r="D65" s="1"/>
      <c r="E65" s="1"/>
      <c r="F65" s="1"/>
      <c r="G65" s="1"/>
    </row>
    <row r="66" spans="1:7">
      <c r="B66" s="35" t="s">
        <v>445</v>
      </c>
    </row>
    <row r="67" spans="1:7">
      <c r="B67" s="35" t="s">
        <v>446</v>
      </c>
    </row>
  </sheetData>
  <sortState ref="B8:F57">
    <sortCondition descending="1" ref="F8:F57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84"/>
  <sheetViews>
    <sheetView zoomScale="90" zoomScaleNormal="90" workbookViewId="0">
      <selection activeCell="B16" sqref="B16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106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110</v>
      </c>
      <c r="C7" s="5" t="s">
        <v>18</v>
      </c>
      <c r="D7" s="5" t="s">
        <v>19</v>
      </c>
      <c r="E7" s="7">
        <v>100365</v>
      </c>
      <c r="F7" s="8">
        <v>1421.77</v>
      </c>
      <c r="G7" s="25">
        <f t="shared" ref="G7:G39" si="0">+ROUND(F7/$F$81,4)</f>
        <v>6.1699999999999998E-2</v>
      </c>
    </row>
    <row r="8" spans="1:7" ht="12.95" customHeight="1">
      <c r="A8" s="6"/>
      <c r="B8" s="24" t="s">
        <v>108</v>
      </c>
      <c r="C8" s="5" t="s">
        <v>16</v>
      </c>
      <c r="D8" s="5" t="s">
        <v>17</v>
      </c>
      <c r="E8" s="7">
        <v>139210</v>
      </c>
      <c r="F8" s="8">
        <v>1338.02</v>
      </c>
      <c r="G8" s="25">
        <f t="shared" si="0"/>
        <v>5.8000000000000003E-2</v>
      </c>
    </row>
    <row r="9" spans="1:7" ht="12.95" customHeight="1">
      <c r="A9" s="6"/>
      <c r="B9" s="24" t="s">
        <v>111</v>
      </c>
      <c r="C9" s="5" t="s">
        <v>10</v>
      </c>
      <c r="D9" s="5" t="s">
        <v>11</v>
      </c>
      <c r="E9" s="7">
        <v>49325</v>
      </c>
      <c r="F9" s="8">
        <v>989.63</v>
      </c>
      <c r="G9" s="25">
        <f t="shared" si="0"/>
        <v>4.2900000000000001E-2</v>
      </c>
    </row>
    <row r="10" spans="1:7" ht="12.95" customHeight="1">
      <c r="A10" s="6"/>
      <c r="B10" s="24" t="s">
        <v>21</v>
      </c>
      <c r="C10" s="5" t="s">
        <v>22</v>
      </c>
      <c r="D10" s="5" t="s">
        <v>11</v>
      </c>
      <c r="E10" s="7">
        <v>303740</v>
      </c>
      <c r="F10" s="8">
        <v>949.95</v>
      </c>
      <c r="G10" s="25">
        <f t="shared" si="0"/>
        <v>4.1200000000000001E-2</v>
      </c>
    </row>
    <row r="11" spans="1:7" ht="12.95" customHeight="1">
      <c r="A11" s="6"/>
      <c r="B11" s="24" t="s">
        <v>107</v>
      </c>
      <c r="C11" s="5" t="s">
        <v>14</v>
      </c>
      <c r="D11" s="5" t="s">
        <v>15</v>
      </c>
      <c r="E11" s="7">
        <v>42812</v>
      </c>
      <c r="F11" s="8">
        <v>837.27</v>
      </c>
      <c r="G11" s="25">
        <f t="shared" si="0"/>
        <v>3.6299999999999999E-2</v>
      </c>
    </row>
    <row r="12" spans="1:7" ht="12.95" customHeight="1">
      <c r="A12" s="6"/>
      <c r="B12" s="24" t="s">
        <v>115</v>
      </c>
      <c r="C12" s="5" t="s">
        <v>24</v>
      </c>
      <c r="D12" s="5" t="s">
        <v>11</v>
      </c>
      <c r="E12" s="7">
        <v>126841</v>
      </c>
      <c r="F12" s="8">
        <v>752.67</v>
      </c>
      <c r="G12" s="25">
        <f t="shared" si="0"/>
        <v>3.27E-2</v>
      </c>
    </row>
    <row r="13" spans="1:7" ht="12.95" customHeight="1">
      <c r="A13" s="6"/>
      <c r="B13" s="24" t="s">
        <v>113</v>
      </c>
      <c r="C13" s="5" t="s">
        <v>20</v>
      </c>
      <c r="D13" s="5" t="s">
        <v>11</v>
      </c>
      <c r="E13" s="7">
        <v>190223</v>
      </c>
      <c r="F13" s="8">
        <v>671.39</v>
      </c>
      <c r="G13" s="25">
        <f t="shared" si="0"/>
        <v>2.9100000000000001E-2</v>
      </c>
    </row>
    <row r="14" spans="1:7" ht="12.95" customHeight="1">
      <c r="A14" s="6"/>
      <c r="B14" s="24" t="s">
        <v>338</v>
      </c>
      <c r="C14" s="5" t="s">
        <v>336</v>
      </c>
      <c r="D14" s="5" t="s">
        <v>13</v>
      </c>
      <c r="E14" s="7">
        <v>14595</v>
      </c>
      <c r="F14" s="8">
        <v>609.87</v>
      </c>
      <c r="G14" s="25">
        <f t="shared" si="0"/>
        <v>2.6499999999999999E-2</v>
      </c>
    </row>
    <row r="15" spans="1:7" ht="12.95" customHeight="1">
      <c r="A15" s="6"/>
      <c r="B15" s="24" t="s">
        <v>109</v>
      </c>
      <c r="C15" s="5" t="s">
        <v>12</v>
      </c>
      <c r="D15" s="5" t="s">
        <v>13</v>
      </c>
      <c r="E15" s="7">
        <v>50435</v>
      </c>
      <c r="F15" s="8">
        <v>580.33000000000004</v>
      </c>
      <c r="G15" s="25">
        <f t="shared" si="0"/>
        <v>2.52E-2</v>
      </c>
    </row>
    <row r="16" spans="1:7" ht="12.95" customHeight="1">
      <c r="A16" s="6"/>
      <c r="B16" s="24" t="s">
        <v>116</v>
      </c>
      <c r="C16" s="5" t="s">
        <v>31</v>
      </c>
      <c r="D16" s="5" t="s">
        <v>13</v>
      </c>
      <c r="E16" s="7">
        <v>17799</v>
      </c>
      <c r="F16" s="8">
        <v>553.86</v>
      </c>
      <c r="G16" s="25">
        <f t="shared" si="0"/>
        <v>2.4E-2</v>
      </c>
    </row>
    <row r="17" spans="1:7" ht="12.95" customHeight="1">
      <c r="A17" s="6"/>
      <c r="B17" s="24" t="s">
        <v>144</v>
      </c>
      <c r="C17" s="5" t="s">
        <v>85</v>
      </c>
      <c r="D17" s="5" t="s">
        <v>37</v>
      </c>
      <c r="E17" s="7">
        <v>38235</v>
      </c>
      <c r="F17" s="8">
        <v>523.69000000000005</v>
      </c>
      <c r="G17" s="25">
        <f t="shared" si="0"/>
        <v>2.2700000000000001E-2</v>
      </c>
    </row>
    <row r="18" spans="1:7" ht="12.95" customHeight="1">
      <c r="A18" s="6"/>
      <c r="B18" s="24" t="s">
        <v>207</v>
      </c>
      <c r="C18" s="5" t="s">
        <v>49</v>
      </c>
      <c r="D18" s="5" t="s">
        <v>26</v>
      </c>
      <c r="E18" s="7">
        <v>88000</v>
      </c>
      <c r="F18" s="8">
        <v>509.83</v>
      </c>
      <c r="G18" s="25">
        <f t="shared" si="0"/>
        <v>2.2100000000000002E-2</v>
      </c>
    </row>
    <row r="19" spans="1:7" ht="12.95" customHeight="1">
      <c r="A19" s="6"/>
      <c r="B19" s="24" t="s">
        <v>397</v>
      </c>
      <c r="C19" s="5" t="s">
        <v>417</v>
      </c>
      <c r="D19" s="5" t="s">
        <v>13</v>
      </c>
      <c r="E19" s="7">
        <v>240000</v>
      </c>
      <c r="F19" s="8">
        <v>507.96</v>
      </c>
      <c r="G19" s="25">
        <f t="shared" si="0"/>
        <v>2.1999999999999999E-2</v>
      </c>
    </row>
    <row r="20" spans="1:7" ht="12.95" customHeight="1">
      <c r="A20" s="6"/>
      <c r="B20" s="24" t="s">
        <v>114</v>
      </c>
      <c r="C20" s="5" t="s">
        <v>43</v>
      </c>
      <c r="D20" s="5" t="s">
        <v>37</v>
      </c>
      <c r="E20" s="7">
        <v>176885</v>
      </c>
      <c r="F20" s="8">
        <v>479.8</v>
      </c>
      <c r="G20" s="25">
        <f t="shared" si="0"/>
        <v>2.0799999999999999E-2</v>
      </c>
    </row>
    <row r="21" spans="1:7" ht="12.95" customHeight="1">
      <c r="A21" s="6"/>
      <c r="B21" s="24" t="s">
        <v>352</v>
      </c>
      <c r="C21" s="5" t="s">
        <v>358</v>
      </c>
      <c r="D21" s="5" t="s">
        <v>13</v>
      </c>
      <c r="E21" s="7">
        <v>60100</v>
      </c>
      <c r="F21" s="8">
        <v>474.22</v>
      </c>
      <c r="G21" s="25">
        <f t="shared" ref="G21:G23" si="1">+ROUND(F21/$F$81,4)</f>
        <v>2.06E-2</v>
      </c>
    </row>
    <row r="22" spans="1:7" ht="12.95" customHeight="1">
      <c r="A22" s="6"/>
      <c r="B22" s="24" t="s">
        <v>150</v>
      </c>
      <c r="C22" s="5" t="s">
        <v>101</v>
      </c>
      <c r="D22" s="5" t="s">
        <v>70</v>
      </c>
      <c r="E22" s="7">
        <v>92134</v>
      </c>
      <c r="F22" s="8">
        <v>440.68</v>
      </c>
      <c r="G22" s="25">
        <f t="shared" si="1"/>
        <v>1.9099999999999999E-2</v>
      </c>
    </row>
    <row r="23" spans="1:7" ht="12.95" customHeight="1">
      <c r="A23" s="6"/>
      <c r="B23" s="24" t="s">
        <v>141</v>
      </c>
      <c r="C23" s="5" t="s">
        <v>76</v>
      </c>
      <c r="D23" s="5" t="s">
        <v>13</v>
      </c>
      <c r="E23" s="7">
        <v>70000</v>
      </c>
      <c r="F23" s="8">
        <v>427.6</v>
      </c>
      <c r="G23" s="25">
        <f t="shared" si="1"/>
        <v>1.8599999999999998E-2</v>
      </c>
    </row>
    <row r="24" spans="1:7" ht="12.95" customHeight="1">
      <c r="A24" s="6"/>
      <c r="B24" s="24" t="s">
        <v>123</v>
      </c>
      <c r="C24" s="5" t="s">
        <v>42</v>
      </c>
      <c r="D24" s="5" t="s">
        <v>11</v>
      </c>
      <c r="E24" s="7">
        <v>32500</v>
      </c>
      <c r="F24" s="8">
        <v>360.67</v>
      </c>
      <c r="G24" s="25">
        <f t="shared" si="0"/>
        <v>1.5599999999999999E-2</v>
      </c>
    </row>
    <row r="25" spans="1:7" ht="12.95" customHeight="1">
      <c r="A25" s="6"/>
      <c r="B25" s="24" t="s">
        <v>283</v>
      </c>
      <c r="C25" s="5" t="s">
        <v>284</v>
      </c>
      <c r="D25" s="5" t="s">
        <v>285</v>
      </c>
      <c r="E25" s="7">
        <v>112142</v>
      </c>
      <c r="F25" s="8">
        <v>354.26</v>
      </c>
      <c r="G25" s="25">
        <f t="shared" si="0"/>
        <v>1.54E-2</v>
      </c>
    </row>
    <row r="26" spans="1:7" ht="12.95" customHeight="1">
      <c r="A26" s="6"/>
      <c r="B26" s="24" t="s">
        <v>363</v>
      </c>
      <c r="C26" s="5" t="s">
        <v>366</v>
      </c>
      <c r="D26" s="5" t="s">
        <v>227</v>
      </c>
      <c r="E26" s="7">
        <v>76712</v>
      </c>
      <c r="F26" s="8">
        <v>333.01</v>
      </c>
      <c r="G26" s="25">
        <f t="shared" si="0"/>
        <v>1.44E-2</v>
      </c>
    </row>
    <row r="27" spans="1:7" ht="12.95" customHeight="1">
      <c r="A27" s="6"/>
      <c r="B27" s="24" t="s">
        <v>355</v>
      </c>
      <c r="C27" s="5" t="s">
        <v>361</v>
      </c>
      <c r="D27" s="5" t="s">
        <v>227</v>
      </c>
      <c r="E27" s="7">
        <v>52870</v>
      </c>
      <c r="F27" s="8">
        <v>328.98</v>
      </c>
      <c r="G27" s="25">
        <f t="shared" si="0"/>
        <v>1.43E-2</v>
      </c>
    </row>
    <row r="28" spans="1:7" ht="12.95" customHeight="1">
      <c r="A28" s="6"/>
      <c r="B28" s="24" t="s">
        <v>137</v>
      </c>
      <c r="C28" s="5" t="s">
        <v>68</v>
      </c>
      <c r="D28" s="5" t="s">
        <v>66</v>
      </c>
      <c r="E28" s="7">
        <v>42000</v>
      </c>
      <c r="F28" s="8">
        <v>319.27999999999997</v>
      </c>
      <c r="G28" s="25">
        <f t="shared" si="0"/>
        <v>1.3899999999999999E-2</v>
      </c>
    </row>
    <row r="29" spans="1:7" ht="12.95" customHeight="1">
      <c r="A29" s="6"/>
      <c r="B29" s="24" t="s">
        <v>314</v>
      </c>
      <c r="C29" s="5" t="s">
        <v>319</v>
      </c>
      <c r="D29" s="5" t="s">
        <v>23</v>
      </c>
      <c r="E29" s="7">
        <v>6710</v>
      </c>
      <c r="F29" s="8">
        <v>313.60000000000002</v>
      </c>
      <c r="G29" s="25">
        <f t="shared" si="0"/>
        <v>1.3599999999999999E-2</v>
      </c>
    </row>
    <row r="30" spans="1:7" ht="12.95" customHeight="1">
      <c r="A30" s="6"/>
      <c r="B30" s="24" t="s">
        <v>389</v>
      </c>
      <c r="C30" s="5" t="s">
        <v>379</v>
      </c>
      <c r="D30" s="5" t="s">
        <v>395</v>
      </c>
      <c r="E30" s="7">
        <v>147000</v>
      </c>
      <c r="F30" s="8">
        <v>313.55</v>
      </c>
      <c r="G30" s="25">
        <f t="shared" si="0"/>
        <v>1.3599999999999999E-2</v>
      </c>
    </row>
    <row r="31" spans="1:7" ht="12.95" customHeight="1">
      <c r="A31" s="6"/>
      <c r="B31" s="24" t="s">
        <v>264</v>
      </c>
      <c r="C31" s="5" t="s">
        <v>265</v>
      </c>
      <c r="D31" s="5" t="s">
        <v>13</v>
      </c>
      <c r="E31" s="7">
        <v>47956</v>
      </c>
      <c r="F31" s="8">
        <v>308.08999999999997</v>
      </c>
      <c r="G31" s="25">
        <f t="shared" si="0"/>
        <v>1.34E-2</v>
      </c>
    </row>
    <row r="32" spans="1:7" ht="12.95" customHeight="1">
      <c r="A32" s="6"/>
      <c r="B32" s="24" t="s">
        <v>350</v>
      </c>
      <c r="C32" s="5" t="s">
        <v>239</v>
      </c>
      <c r="D32" s="5" t="s">
        <v>11</v>
      </c>
      <c r="E32" s="7">
        <v>268542</v>
      </c>
      <c r="F32" s="8">
        <v>297.81</v>
      </c>
      <c r="G32" s="25">
        <f t="shared" si="0"/>
        <v>1.29E-2</v>
      </c>
    </row>
    <row r="33" spans="1:7" ht="12.95" customHeight="1">
      <c r="A33" s="6"/>
      <c r="B33" s="24" t="s">
        <v>354</v>
      </c>
      <c r="C33" s="5" t="s">
        <v>360</v>
      </c>
      <c r="D33" s="5" t="s">
        <v>35</v>
      </c>
      <c r="E33" s="7">
        <v>41500</v>
      </c>
      <c r="F33" s="8">
        <v>292.8</v>
      </c>
      <c r="G33" s="25">
        <f t="shared" si="0"/>
        <v>1.2699999999999999E-2</v>
      </c>
    </row>
    <row r="34" spans="1:7" ht="12.95" customHeight="1">
      <c r="A34" s="6"/>
      <c r="B34" s="24" t="s">
        <v>225</v>
      </c>
      <c r="C34" s="5" t="s">
        <v>226</v>
      </c>
      <c r="D34" s="5" t="s">
        <v>63</v>
      </c>
      <c r="E34" s="7">
        <v>114088</v>
      </c>
      <c r="F34" s="8">
        <v>290.64</v>
      </c>
      <c r="G34" s="25">
        <f t="shared" si="0"/>
        <v>1.26E-2</v>
      </c>
    </row>
    <row r="35" spans="1:7" ht="12.95" customHeight="1">
      <c r="A35" s="6"/>
      <c r="B35" s="24" t="s">
        <v>124</v>
      </c>
      <c r="C35" s="5" t="s">
        <v>29</v>
      </c>
      <c r="D35" s="5" t="s">
        <v>30</v>
      </c>
      <c r="E35" s="7">
        <v>2946</v>
      </c>
      <c r="F35" s="8">
        <v>280.29000000000002</v>
      </c>
      <c r="G35" s="25">
        <f t="shared" si="0"/>
        <v>1.2200000000000001E-2</v>
      </c>
    </row>
    <row r="36" spans="1:7" ht="12.95" customHeight="1">
      <c r="A36" s="6"/>
      <c r="B36" s="24" t="s">
        <v>237</v>
      </c>
      <c r="C36" s="5" t="s">
        <v>238</v>
      </c>
      <c r="D36" s="5" t="s">
        <v>30</v>
      </c>
      <c r="E36" s="7">
        <v>217547</v>
      </c>
      <c r="F36" s="8">
        <v>274</v>
      </c>
      <c r="G36" s="25">
        <f t="shared" si="0"/>
        <v>1.1900000000000001E-2</v>
      </c>
    </row>
    <row r="37" spans="1:7" ht="12.95" customHeight="1">
      <c r="A37" s="6"/>
      <c r="B37" s="24" t="s">
        <v>235</v>
      </c>
      <c r="C37" s="5" t="s">
        <v>236</v>
      </c>
      <c r="D37" s="5" t="s">
        <v>227</v>
      </c>
      <c r="E37" s="7">
        <v>31000</v>
      </c>
      <c r="F37" s="8">
        <v>269.41000000000003</v>
      </c>
      <c r="G37" s="25">
        <f t="shared" si="0"/>
        <v>1.17E-2</v>
      </c>
    </row>
    <row r="38" spans="1:7" ht="12.95" customHeight="1">
      <c r="A38" s="6"/>
      <c r="B38" s="24" t="s">
        <v>300</v>
      </c>
      <c r="C38" s="5" t="s">
        <v>301</v>
      </c>
      <c r="D38" s="5" t="s">
        <v>100</v>
      </c>
      <c r="E38" s="7">
        <v>100000</v>
      </c>
      <c r="F38" s="8">
        <v>266.3</v>
      </c>
      <c r="G38" s="25">
        <f t="shared" si="0"/>
        <v>1.1599999999999999E-2</v>
      </c>
    </row>
    <row r="39" spans="1:7" ht="12.95" customHeight="1">
      <c r="A39" s="6"/>
      <c r="B39" s="24" t="s">
        <v>364</v>
      </c>
      <c r="C39" s="5" t="s">
        <v>367</v>
      </c>
      <c r="D39" s="5" t="s">
        <v>11</v>
      </c>
      <c r="E39" s="7">
        <v>70000</v>
      </c>
      <c r="F39" s="8">
        <v>253.4</v>
      </c>
      <c r="G39" s="25">
        <f t="shared" si="0"/>
        <v>1.0999999999999999E-2</v>
      </c>
    </row>
    <row r="40" spans="1:7" ht="12.95" customHeight="1">
      <c r="A40" s="6"/>
      <c r="B40" s="24" t="s">
        <v>221</v>
      </c>
      <c r="C40" s="5" t="s">
        <v>222</v>
      </c>
      <c r="D40" s="5" t="s">
        <v>13</v>
      </c>
      <c r="E40" s="7">
        <v>23477</v>
      </c>
      <c r="F40" s="8">
        <v>249.36</v>
      </c>
      <c r="G40" s="25">
        <f t="shared" ref="G40:G71" si="2">+ROUND(F40/$F$81,4)</f>
        <v>1.0800000000000001E-2</v>
      </c>
    </row>
    <row r="41" spans="1:7" ht="12.95" customHeight="1">
      <c r="A41" s="6"/>
      <c r="B41" s="24" t="s">
        <v>365</v>
      </c>
      <c r="C41" s="5" t="s">
        <v>368</v>
      </c>
      <c r="D41" s="5" t="s">
        <v>227</v>
      </c>
      <c r="E41" s="7">
        <v>77500</v>
      </c>
      <c r="F41" s="8">
        <v>248.39</v>
      </c>
      <c r="G41" s="25">
        <f t="shared" si="2"/>
        <v>1.0800000000000001E-2</v>
      </c>
    </row>
    <row r="42" spans="1:7" ht="12.95" customHeight="1">
      <c r="A42" s="6"/>
      <c r="B42" s="24" t="s">
        <v>127</v>
      </c>
      <c r="C42" s="5" t="s">
        <v>32</v>
      </c>
      <c r="D42" s="5" t="s">
        <v>30</v>
      </c>
      <c r="E42" s="7">
        <v>61556</v>
      </c>
      <c r="F42" s="8">
        <v>245.76</v>
      </c>
      <c r="G42" s="25">
        <f t="shared" si="2"/>
        <v>1.0699999999999999E-2</v>
      </c>
    </row>
    <row r="43" spans="1:7" ht="12.95" customHeight="1">
      <c r="A43" s="6"/>
      <c r="B43" s="24" t="s">
        <v>131</v>
      </c>
      <c r="C43" s="5" t="s">
        <v>67</v>
      </c>
      <c r="D43" s="5" t="s">
        <v>11</v>
      </c>
      <c r="E43" s="7">
        <v>13980</v>
      </c>
      <c r="F43" s="8">
        <v>245.23</v>
      </c>
      <c r="G43" s="25">
        <f t="shared" si="2"/>
        <v>1.06E-2</v>
      </c>
    </row>
    <row r="44" spans="1:7" ht="12.95" customHeight="1">
      <c r="A44" s="6"/>
      <c r="B44" s="24" t="s">
        <v>140</v>
      </c>
      <c r="C44" s="5" t="s">
        <v>75</v>
      </c>
      <c r="D44" s="5" t="s">
        <v>66</v>
      </c>
      <c r="E44" s="7">
        <v>5479</v>
      </c>
      <c r="F44" s="8">
        <v>239.97</v>
      </c>
      <c r="G44" s="25">
        <f t="shared" si="2"/>
        <v>1.04E-2</v>
      </c>
    </row>
    <row r="45" spans="1:7" ht="12.95" customHeight="1">
      <c r="A45" s="6"/>
      <c r="B45" s="24" t="s">
        <v>156</v>
      </c>
      <c r="C45" s="5" t="s">
        <v>99</v>
      </c>
      <c r="D45" s="5" t="s">
        <v>100</v>
      </c>
      <c r="E45" s="7">
        <v>31776</v>
      </c>
      <c r="F45" s="8">
        <v>224.04</v>
      </c>
      <c r="G45" s="25">
        <f t="shared" si="2"/>
        <v>9.7000000000000003E-3</v>
      </c>
    </row>
    <row r="46" spans="1:7" ht="12.95" customHeight="1">
      <c r="A46" s="6"/>
      <c r="B46" s="24" t="s">
        <v>142</v>
      </c>
      <c r="C46" s="5" t="s">
        <v>84</v>
      </c>
      <c r="D46" s="5" t="s">
        <v>30</v>
      </c>
      <c r="E46" s="7">
        <v>6489</v>
      </c>
      <c r="F46" s="8">
        <v>216.65</v>
      </c>
      <c r="G46" s="25">
        <f t="shared" si="2"/>
        <v>9.4000000000000004E-3</v>
      </c>
    </row>
    <row r="47" spans="1:7" ht="12.95" customHeight="1">
      <c r="A47" s="6"/>
      <c r="B47" s="24" t="s">
        <v>117</v>
      </c>
      <c r="C47" s="5" t="s">
        <v>47</v>
      </c>
      <c r="D47" s="5" t="s">
        <v>13</v>
      </c>
      <c r="E47" s="7">
        <v>21500</v>
      </c>
      <c r="F47" s="8">
        <v>211.91</v>
      </c>
      <c r="G47" s="25">
        <f t="shared" si="2"/>
        <v>9.1999999999999998E-3</v>
      </c>
    </row>
    <row r="48" spans="1:7" ht="12.95" customHeight="1">
      <c r="A48" s="6"/>
      <c r="B48" s="24" t="s">
        <v>260</v>
      </c>
      <c r="C48" s="5" t="s">
        <v>261</v>
      </c>
      <c r="D48" s="5" t="s">
        <v>19</v>
      </c>
      <c r="E48" s="7">
        <v>114997</v>
      </c>
      <c r="F48" s="8">
        <v>203.89</v>
      </c>
      <c r="G48" s="25">
        <f t="shared" si="2"/>
        <v>8.8000000000000005E-3</v>
      </c>
    </row>
    <row r="49" spans="1:7" ht="12.95" customHeight="1">
      <c r="A49" s="6"/>
      <c r="B49" s="24" t="s">
        <v>132</v>
      </c>
      <c r="C49" s="5" t="s">
        <v>60</v>
      </c>
      <c r="D49" s="5" t="s">
        <v>37</v>
      </c>
      <c r="E49" s="7">
        <v>33038</v>
      </c>
      <c r="F49" s="8">
        <v>200.14</v>
      </c>
      <c r="G49" s="25">
        <f t="shared" si="2"/>
        <v>8.6999999999999994E-3</v>
      </c>
    </row>
    <row r="50" spans="1:7" ht="12.95" customHeight="1">
      <c r="A50" s="6"/>
      <c r="B50" s="24" t="s">
        <v>199</v>
      </c>
      <c r="C50" s="5" t="s">
        <v>200</v>
      </c>
      <c r="D50" s="5" t="s">
        <v>33</v>
      </c>
      <c r="E50" s="7">
        <v>11656</v>
      </c>
      <c r="F50" s="8">
        <v>193.17</v>
      </c>
      <c r="G50" s="25">
        <f t="shared" si="2"/>
        <v>8.3999999999999995E-3</v>
      </c>
    </row>
    <row r="51" spans="1:7" ht="12.95" customHeight="1">
      <c r="A51" s="6"/>
      <c r="B51" s="24" t="s">
        <v>440</v>
      </c>
      <c r="C51" s="5" t="s">
        <v>439</v>
      </c>
      <c r="D51" s="5" t="s">
        <v>33</v>
      </c>
      <c r="E51" s="7">
        <v>174428</v>
      </c>
      <c r="F51" s="8">
        <v>186.29</v>
      </c>
      <c r="G51" s="25">
        <f t="shared" si="2"/>
        <v>8.0999999999999996E-3</v>
      </c>
    </row>
    <row r="52" spans="1:7" ht="12.95" customHeight="1">
      <c r="A52" s="6"/>
      <c r="B52" s="24" t="s">
        <v>339</v>
      </c>
      <c r="C52" s="5" t="s">
        <v>337</v>
      </c>
      <c r="D52" s="5" t="s">
        <v>159</v>
      </c>
      <c r="E52" s="7">
        <v>25184</v>
      </c>
      <c r="F52" s="8">
        <v>185.23</v>
      </c>
      <c r="G52" s="25">
        <f t="shared" si="2"/>
        <v>8.0000000000000002E-3</v>
      </c>
    </row>
    <row r="53" spans="1:7" ht="12.95" customHeight="1">
      <c r="A53" s="6"/>
      <c r="B53" s="24" t="s">
        <v>186</v>
      </c>
      <c r="C53" s="5" t="s">
        <v>187</v>
      </c>
      <c r="D53" s="5" t="s">
        <v>36</v>
      </c>
      <c r="E53" s="7">
        <v>25540</v>
      </c>
      <c r="F53" s="8">
        <v>183.49</v>
      </c>
      <c r="G53" s="25">
        <f t="shared" si="2"/>
        <v>8.0000000000000002E-3</v>
      </c>
    </row>
    <row r="54" spans="1:7" ht="12.95" customHeight="1">
      <c r="A54" s="6"/>
      <c r="B54" s="24" t="s">
        <v>326</v>
      </c>
      <c r="C54" s="5" t="s">
        <v>334</v>
      </c>
      <c r="D54" s="5" t="s">
        <v>26</v>
      </c>
      <c r="E54" s="7">
        <v>8271</v>
      </c>
      <c r="F54" s="8">
        <v>181.83</v>
      </c>
      <c r="G54" s="25">
        <f t="shared" si="2"/>
        <v>7.9000000000000008E-3</v>
      </c>
    </row>
    <row r="55" spans="1:7" ht="12.95" customHeight="1">
      <c r="A55" s="6"/>
      <c r="B55" s="24" t="s">
        <v>313</v>
      </c>
      <c r="C55" s="5" t="s">
        <v>317</v>
      </c>
      <c r="D55" s="5" t="s">
        <v>13</v>
      </c>
      <c r="E55" s="7">
        <v>43744</v>
      </c>
      <c r="F55" s="8">
        <v>179.26</v>
      </c>
      <c r="G55" s="25">
        <f t="shared" si="2"/>
        <v>7.7999999999999996E-3</v>
      </c>
    </row>
    <row r="56" spans="1:7" ht="12.95" customHeight="1">
      <c r="A56" s="6"/>
      <c r="B56" s="24" t="s">
        <v>139</v>
      </c>
      <c r="C56" s="5" t="s">
        <v>78</v>
      </c>
      <c r="D56" s="5" t="s">
        <v>26</v>
      </c>
      <c r="E56" s="7">
        <v>20000</v>
      </c>
      <c r="F56" s="8">
        <v>176.73</v>
      </c>
      <c r="G56" s="25">
        <f t="shared" si="2"/>
        <v>7.7000000000000002E-3</v>
      </c>
    </row>
    <row r="57" spans="1:7" ht="12.95" customHeight="1">
      <c r="A57" s="6"/>
      <c r="B57" s="24" t="s">
        <v>387</v>
      </c>
      <c r="C57" s="5" t="s">
        <v>377</v>
      </c>
      <c r="D57" s="5" t="s">
        <v>11</v>
      </c>
      <c r="E57" s="7">
        <v>104500</v>
      </c>
      <c r="F57" s="8">
        <v>164.01</v>
      </c>
      <c r="G57" s="25">
        <f t="shared" si="2"/>
        <v>7.1000000000000004E-3</v>
      </c>
    </row>
    <row r="58" spans="1:7" ht="12.95" customHeight="1">
      <c r="A58" s="6"/>
      <c r="B58" s="24" t="s">
        <v>155</v>
      </c>
      <c r="C58" s="5" t="s">
        <v>94</v>
      </c>
      <c r="D58" s="5" t="s">
        <v>95</v>
      </c>
      <c r="E58" s="7">
        <v>80000</v>
      </c>
      <c r="F58" s="8">
        <v>154.80000000000001</v>
      </c>
      <c r="G58" s="25">
        <f t="shared" si="2"/>
        <v>6.7000000000000002E-3</v>
      </c>
    </row>
    <row r="59" spans="1:7" ht="12.95" customHeight="1">
      <c r="A59" s="6"/>
      <c r="B59" s="24" t="s">
        <v>125</v>
      </c>
      <c r="C59" s="5" t="s">
        <v>48</v>
      </c>
      <c r="D59" s="5" t="s">
        <v>23</v>
      </c>
      <c r="E59" s="7">
        <v>35000</v>
      </c>
      <c r="F59" s="8">
        <v>149.96</v>
      </c>
      <c r="G59" s="25">
        <f t="shared" si="2"/>
        <v>6.4999999999999997E-3</v>
      </c>
    </row>
    <row r="60" spans="1:7" ht="12.95" customHeight="1">
      <c r="A60" s="6"/>
      <c r="B60" s="24" t="s">
        <v>126</v>
      </c>
      <c r="C60" s="5" t="s">
        <v>25</v>
      </c>
      <c r="D60" s="5" t="s">
        <v>26</v>
      </c>
      <c r="E60" s="7">
        <v>5434</v>
      </c>
      <c r="F60" s="8">
        <v>148.66</v>
      </c>
      <c r="G60" s="25">
        <f t="shared" si="2"/>
        <v>6.4000000000000003E-3</v>
      </c>
    </row>
    <row r="61" spans="1:7" ht="12.95" customHeight="1">
      <c r="A61" s="6"/>
      <c r="B61" s="24" t="s">
        <v>414</v>
      </c>
      <c r="C61" s="5" t="s">
        <v>434</v>
      </c>
      <c r="D61" s="5" t="s">
        <v>227</v>
      </c>
      <c r="E61" s="7">
        <v>30000</v>
      </c>
      <c r="F61" s="8">
        <v>146.31</v>
      </c>
      <c r="G61" s="25">
        <f t="shared" si="2"/>
        <v>6.3E-3</v>
      </c>
    </row>
    <row r="62" spans="1:7" ht="12.95" customHeight="1">
      <c r="A62" s="6"/>
      <c r="B62" s="24" t="s">
        <v>161</v>
      </c>
      <c r="C62" s="5" t="s">
        <v>87</v>
      </c>
      <c r="D62" s="5" t="s">
        <v>70</v>
      </c>
      <c r="E62" s="7">
        <v>53670</v>
      </c>
      <c r="F62" s="8">
        <v>136.69999999999999</v>
      </c>
      <c r="G62" s="25">
        <f t="shared" si="2"/>
        <v>5.8999999999999999E-3</v>
      </c>
    </row>
    <row r="63" spans="1:7" ht="12.95" customHeight="1">
      <c r="A63" s="6"/>
      <c r="B63" s="24" t="s">
        <v>145</v>
      </c>
      <c r="C63" s="5" t="s">
        <v>39</v>
      </c>
      <c r="D63" s="5" t="s">
        <v>40</v>
      </c>
      <c r="E63" s="7">
        <v>63550</v>
      </c>
      <c r="F63" s="8">
        <v>129.22999999999999</v>
      </c>
      <c r="G63" s="25">
        <f t="shared" si="2"/>
        <v>5.5999999999999999E-3</v>
      </c>
    </row>
    <row r="64" spans="1:7" ht="12.95" customHeight="1">
      <c r="A64" s="6"/>
      <c r="B64" s="24" t="s">
        <v>288</v>
      </c>
      <c r="C64" s="5" t="s">
        <v>289</v>
      </c>
      <c r="D64" s="5" t="s">
        <v>33</v>
      </c>
      <c r="E64" s="7">
        <v>9570</v>
      </c>
      <c r="F64" s="8">
        <v>116.87</v>
      </c>
      <c r="G64" s="25">
        <f t="shared" si="2"/>
        <v>5.1000000000000004E-3</v>
      </c>
    </row>
    <row r="65" spans="1:7" ht="12.95" customHeight="1">
      <c r="A65" s="6"/>
      <c r="B65" s="24" t="s">
        <v>400</v>
      </c>
      <c r="C65" s="5" t="s">
        <v>420</v>
      </c>
      <c r="D65" s="5" t="s">
        <v>30</v>
      </c>
      <c r="E65" s="7">
        <v>15000</v>
      </c>
      <c r="F65" s="8">
        <v>104.27</v>
      </c>
      <c r="G65" s="25">
        <f t="shared" si="2"/>
        <v>4.4999999999999997E-3</v>
      </c>
    </row>
    <row r="66" spans="1:7" ht="12.95" customHeight="1">
      <c r="A66" s="6"/>
      <c r="B66" s="24" t="s">
        <v>413</v>
      </c>
      <c r="C66" s="5" t="s">
        <v>433</v>
      </c>
      <c r="D66" s="5" t="s">
        <v>159</v>
      </c>
      <c r="E66" s="7">
        <v>28928</v>
      </c>
      <c r="F66" s="8">
        <v>103.39</v>
      </c>
      <c r="G66" s="25">
        <f t="shared" si="2"/>
        <v>4.4999999999999997E-3</v>
      </c>
    </row>
    <row r="67" spans="1:7" ht="12.95" customHeight="1">
      <c r="A67" s="6"/>
      <c r="B67" s="24" t="s">
        <v>312</v>
      </c>
      <c r="C67" s="5" t="s">
        <v>316</v>
      </c>
      <c r="D67" s="5" t="s">
        <v>159</v>
      </c>
      <c r="E67" s="7">
        <v>15000</v>
      </c>
      <c r="F67" s="8">
        <v>85.48</v>
      </c>
      <c r="G67" s="25">
        <f t="shared" si="2"/>
        <v>3.7000000000000002E-3</v>
      </c>
    </row>
    <row r="68" spans="1:7" ht="12.95" customHeight="1">
      <c r="A68" s="6"/>
      <c r="B68" s="24" t="s">
        <v>174</v>
      </c>
      <c r="C68" s="5" t="s">
        <v>175</v>
      </c>
      <c r="D68" s="5" t="s">
        <v>11</v>
      </c>
      <c r="E68" s="7">
        <v>40000</v>
      </c>
      <c r="F68" s="8">
        <v>68.5</v>
      </c>
      <c r="G68" s="25">
        <f t="shared" si="2"/>
        <v>3.0000000000000001E-3</v>
      </c>
    </row>
    <row r="69" spans="1:7" ht="12.95" customHeight="1">
      <c r="A69" s="6"/>
      <c r="B69" s="24" t="s">
        <v>158</v>
      </c>
      <c r="C69" s="5" t="s">
        <v>89</v>
      </c>
      <c r="D69" s="5" t="s">
        <v>17</v>
      </c>
      <c r="E69" s="7">
        <v>15000</v>
      </c>
      <c r="F69" s="8">
        <v>62.66</v>
      </c>
      <c r="G69" s="25">
        <f t="shared" si="2"/>
        <v>2.7000000000000001E-3</v>
      </c>
    </row>
    <row r="70" spans="1:7" ht="12.95" customHeight="1">
      <c r="A70" s="6"/>
      <c r="B70" s="24" t="s">
        <v>143</v>
      </c>
      <c r="C70" s="5" t="s">
        <v>45</v>
      </c>
      <c r="D70" s="5" t="s">
        <v>46</v>
      </c>
      <c r="E70" s="7">
        <v>13407</v>
      </c>
      <c r="F70" s="8">
        <v>58.94</v>
      </c>
      <c r="G70" s="25">
        <f t="shared" si="2"/>
        <v>2.5999999999999999E-3</v>
      </c>
    </row>
    <row r="71" spans="1:7" ht="12.95" customHeight="1">
      <c r="A71" s="6"/>
      <c r="B71" s="24" t="s">
        <v>323</v>
      </c>
      <c r="C71" s="5" t="s">
        <v>331</v>
      </c>
      <c r="D71" s="5" t="s">
        <v>37</v>
      </c>
      <c r="E71" s="7">
        <v>5000</v>
      </c>
      <c r="F71" s="8">
        <v>57.08</v>
      </c>
      <c r="G71" s="25">
        <f t="shared" si="2"/>
        <v>2.5000000000000001E-3</v>
      </c>
    </row>
    <row r="72" spans="1:7" ht="12.95" customHeight="1">
      <c r="A72" s="6"/>
      <c r="B72" s="24" t="s">
        <v>324</v>
      </c>
      <c r="C72" s="5" t="s">
        <v>332</v>
      </c>
      <c r="D72" s="5" t="s">
        <v>33</v>
      </c>
      <c r="E72" s="7">
        <v>20000</v>
      </c>
      <c r="F72" s="8">
        <v>31.29</v>
      </c>
      <c r="G72" s="25">
        <f t="shared" ref="G72:G75" si="3">+ROUND(F72/$F$81,4)</f>
        <v>1.4E-3</v>
      </c>
    </row>
    <row r="73" spans="1:7" ht="12.95" customHeight="1">
      <c r="A73" s="6"/>
      <c r="B73" s="24" t="s">
        <v>444</v>
      </c>
      <c r="C73" s="5" t="s">
        <v>385</v>
      </c>
      <c r="D73" s="5" t="s">
        <v>100</v>
      </c>
      <c r="E73" s="7">
        <v>5733</v>
      </c>
      <c r="F73" s="8">
        <v>11.18</v>
      </c>
      <c r="G73" s="25">
        <f t="shared" si="3"/>
        <v>5.0000000000000001E-4</v>
      </c>
    </row>
    <row r="74" spans="1:7" ht="12.95" customHeight="1">
      <c r="A74" s="6"/>
      <c r="B74" s="24" t="s">
        <v>447</v>
      </c>
      <c r="C74" s="5" t="s">
        <v>386</v>
      </c>
      <c r="D74" s="5" t="s">
        <v>100</v>
      </c>
      <c r="E74" s="7">
        <v>2866</v>
      </c>
      <c r="F74" s="8">
        <v>2.58</v>
      </c>
      <c r="G74" s="25">
        <f t="shared" si="3"/>
        <v>1E-4</v>
      </c>
    </row>
    <row r="75" spans="1:7" ht="12.95" customHeight="1">
      <c r="A75" s="6"/>
      <c r="B75" s="24" t="s">
        <v>448</v>
      </c>
      <c r="C75" s="5" t="s">
        <v>437</v>
      </c>
      <c r="D75" s="5" t="s">
        <v>26</v>
      </c>
      <c r="E75" s="7">
        <v>291</v>
      </c>
      <c r="F75" s="8">
        <v>1.04</v>
      </c>
      <c r="G75" s="25">
        <f t="shared" si="3"/>
        <v>0</v>
      </c>
    </row>
    <row r="76" spans="1:7" ht="12.95" customHeight="1">
      <c r="A76" s="1"/>
      <c r="B76" s="22" t="s">
        <v>52</v>
      </c>
      <c r="C76" s="5" t="s">
        <v>1</v>
      </c>
      <c r="D76" s="5" t="s">
        <v>1</v>
      </c>
      <c r="E76" s="5" t="s">
        <v>1</v>
      </c>
      <c r="F76" s="9">
        <f>SUM(F7:F75)</f>
        <v>22228.920000000002</v>
      </c>
      <c r="G76" s="26">
        <f>SUM(G7:G75)</f>
        <v>0.96439999999999992</v>
      </c>
    </row>
    <row r="77" spans="1:7" ht="12.95" customHeight="1">
      <c r="A77" s="1"/>
      <c r="B77" s="27" t="s">
        <v>53</v>
      </c>
      <c r="C77" s="10" t="s">
        <v>1</v>
      </c>
      <c r="D77" s="10" t="s">
        <v>1</v>
      </c>
      <c r="E77" s="10" t="s">
        <v>1</v>
      </c>
      <c r="F77" s="11" t="s">
        <v>54</v>
      </c>
      <c r="G77" s="28" t="s">
        <v>54</v>
      </c>
    </row>
    <row r="78" spans="1:7" ht="12.95" customHeight="1">
      <c r="A78" s="1"/>
      <c r="B78" s="27" t="s">
        <v>52</v>
      </c>
      <c r="C78" s="10" t="s">
        <v>1</v>
      </c>
      <c r="D78" s="10" t="s">
        <v>1</v>
      </c>
      <c r="E78" s="10" t="s">
        <v>1</v>
      </c>
      <c r="F78" s="11" t="s">
        <v>54</v>
      </c>
      <c r="G78" s="28" t="s">
        <v>54</v>
      </c>
    </row>
    <row r="79" spans="1:7" ht="12.95" customHeight="1">
      <c r="A79" s="1"/>
      <c r="B79" s="27" t="s">
        <v>55</v>
      </c>
      <c r="C79" s="12" t="s">
        <v>1</v>
      </c>
      <c r="D79" s="10" t="s">
        <v>1</v>
      </c>
      <c r="E79" s="12" t="s">
        <v>1</v>
      </c>
      <c r="F79" s="9">
        <f>+F76</f>
        <v>22228.920000000002</v>
      </c>
      <c r="G79" s="26">
        <f>+G76</f>
        <v>0.96439999999999992</v>
      </c>
    </row>
    <row r="80" spans="1:7" ht="12.95" customHeight="1">
      <c r="A80" s="1"/>
      <c r="B80" s="27" t="s">
        <v>56</v>
      </c>
      <c r="C80" s="5" t="s">
        <v>1</v>
      </c>
      <c r="D80" s="10" t="s">
        <v>1</v>
      </c>
      <c r="E80" s="5" t="s">
        <v>1</v>
      </c>
      <c r="F80" s="13">
        <f>+F81-F79</f>
        <v>821.94999999999709</v>
      </c>
      <c r="G80" s="26">
        <f>+G81-G79</f>
        <v>3.5600000000000076E-2</v>
      </c>
    </row>
    <row r="81" spans="1:7" ht="12.95" customHeight="1" thickBot="1">
      <c r="A81" s="1"/>
      <c r="B81" s="29" t="s">
        <v>57</v>
      </c>
      <c r="C81" s="30" t="s">
        <v>1</v>
      </c>
      <c r="D81" s="30" t="s">
        <v>1</v>
      </c>
      <c r="E81" s="30" t="s">
        <v>1</v>
      </c>
      <c r="F81" s="31">
        <v>23050.87</v>
      </c>
      <c r="G81" s="32">
        <v>1</v>
      </c>
    </row>
    <row r="82" spans="1:7">
      <c r="A82" s="1"/>
      <c r="B82" s="2"/>
      <c r="C82" s="1"/>
      <c r="D82" s="1"/>
      <c r="E82" s="1"/>
      <c r="F82" s="1"/>
      <c r="G82" s="1"/>
    </row>
    <row r="83" spans="1:7">
      <c r="A83" s="1"/>
      <c r="B83" s="35" t="s">
        <v>445</v>
      </c>
      <c r="C83" s="1"/>
      <c r="D83" s="1"/>
      <c r="E83" s="1"/>
      <c r="F83" s="1"/>
      <c r="G83" s="17"/>
    </row>
    <row r="84" spans="1:7">
      <c r="A84" s="1"/>
      <c r="B84" s="35" t="s">
        <v>446</v>
      </c>
      <c r="C84" s="1"/>
      <c r="D84" s="1"/>
      <c r="E84" s="1"/>
      <c r="F84" s="16"/>
      <c r="G84" s="1"/>
    </row>
  </sheetData>
  <sortState ref="B8:F73">
    <sortCondition descending="1" ref="F8:F7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G72"/>
  <sheetViews>
    <sheetView zoomScale="90" zoomScaleNormal="90" workbookViewId="0">
      <selection activeCell="B61" sqref="B61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38" t="s">
        <v>110</v>
      </c>
      <c r="C7" s="38" t="s">
        <v>18</v>
      </c>
      <c r="D7" s="5" t="s">
        <v>19</v>
      </c>
      <c r="E7" s="7">
        <v>3420</v>
      </c>
      <c r="F7" s="8">
        <v>48.45</v>
      </c>
      <c r="G7" s="25">
        <f t="shared" ref="G7:G38" si="0">+ROUND(F7/$F$69,4)</f>
        <v>8.4500000000000006E-2</v>
      </c>
    </row>
    <row r="8" spans="1:7" ht="12.95" customHeight="1">
      <c r="A8" s="6"/>
      <c r="B8" s="38" t="s">
        <v>108</v>
      </c>
      <c r="C8" s="38" t="s">
        <v>16</v>
      </c>
      <c r="D8" s="5" t="s">
        <v>17</v>
      </c>
      <c r="E8" s="7">
        <v>3998</v>
      </c>
      <c r="F8" s="8">
        <v>38.43</v>
      </c>
      <c r="G8" s="25">
        <f t="shared" si="0"/>
        <v>6.7000000000000004E-2</v>
      </c>
    </row>
    <row r="9" spans="1:7" ht="12.95" customHeight="1">
      <c r="A9" s="6"/>
      <c r="B9" s="38" t="s">
        <v>389</v>
      </c>
      <c r="C9" s="38" t="s">
        <v>379</v>
      </c>
      <c r="D9" s="5" t="s">
        <v>395</v>
      </c>
      <c r="E9" s="7">
        <v>13000</v>
      </c>
      <c r="F9" s="8">
        <v>27.73</v>
      </c>
      <c r="G9" s="25">
        <f t="shared" si="0"/>
        <v>4.8300000000000003E-2</v>
      </c>
    </row>
    <row r="10" spans="1:7" ht="12.95" customHeight="1">
      <c r="A10" s="6"/>
      <c r="B10" s="38" t="s">
        <v>167</v>
      </c>
      <c r="C10" s="38" t="s">
        <v>168</v>
      </c>
      <c r="D10" s="5" t="s">
        <v>50</v>
      </c>
      <c r="E10" s="7">
        <v>1298</v>
      </c>
      <c r="F10" s="8">
        <v>20.11</v>
      </c>
      <c r="G10" s="25">
        <f t="shared" si="0"/>
        <v>3.5099999999999999E-2</v>
      </c>
    </row>
    <row r="11" spans="1:7" ht="12.95" customHeight="1">
      <c r="A11" s="6"/>
      <c r="B11" s="38" t="s">
        <v>190</v>
      </c>
      <c r="C11" s="38" t="s">
        <v>191</v>
      </c>
      <c r="D11" s="5" t="s">
        <v>95</v>
      </c>
      <c r="E11" s="7">
        <v>1618</v>
      </c>
      <c r="F11" s="8">
        <v>17.07</v>
      </c>
      <c r="G11" s="25">
        <f t="shared" si="0"/>
        <v>2.98E-2</v>
      </c>
    </row>
    <row r="12" spans="1:7" ht="12.95" customHeight="1">
      <c r="A12" s="6"/>
      <c r="B12" s="38" t="s">
        <v>113</v>
      </c>
      <c r="C12" s="38" t="s">
        <v>20</v>
      </c>
      <c r="D12" s="5" t="s">
        <v>11</v>
      </c>
      <c r="E12" s="7">
        <v>4707</v>
      </c>
      <c r="F12" s="8">
        <v>16.61</v>
      </c>
      <c r="G12" s="25">
        <f t="shared" si="0"/>
        <v>2.9000000000000001E-2</v>
      </c>
    </row>
    <row r="13" spans="1:7" ht="12.95" customHeight="1">
      <c r="A13" s="6"/>
      <c r="B13" s="38" t="s">
        <v>365</v>
      </c>
      <c r="C13" s="38" t="s">
        <v>368</v>
      </c>
      <c r="D13" s="5" t="s">
        <v>227</v>
      </c>
      <c r="E13" s="7">
        <v>5000</v>
      </c>
      <c r="F13" s="8">
        <v>16.03</v>
      </c>
      <c r="G13" s="25">
        <f t="shared" si="0"/>
        <v>2.7900000000000001E-2</v>
      </c>
    </row>
    <row r="14" spans="1:7" ht="12.95" customHeight="1">
      <c r="A14" s="6"/>
      <c r="B14" s="38" t="s">
        <v>162</v>
      </c>
      <c r="C14" s="38" t="s">
        <v>192</v>
      </c>
      <c r="D14" s="5" t="s">
        <v>100</v>
      </c>
      <c r="E14" s="7">
        <v>5131</v>
      </c>
      <c r="F14" s="8">
        <v>14.89</v>
      </c>
      <c r="G14" s="25">
        <f t="shared" si="0"/>
        <v>2.5999999999999999E-2</v>
      </c>
    </row>
    <row r="15" spans="1:7" ht="12.95" customHeight="1">
      <c r="A15" s="6"/>
      <c r="B15" s="38" t="s">
        <v>260</v>
      </c>
      <c r="C15" s="38" t="s">
        <v>261</v>
      </c>
      <c r="D15" s="5" t="s">
        <v>19</v>
      </c>
      <c r="E15" s="7">
        <v>8049</v>
      </c>
      <c r="F15" s="8">
        <v>14.27</v>
      </c>
      <c r="G15" s="25">
        <f t="shared" si="0"/>
        <v>2.4899999999999999E-2</v>
      </c>
    </row>
    <row r="16" spans="1:7" ht="12.95" customHeight="1">
      <c r="A16" s="6"/>
      <c r="B16" s="38" t="s">
        <v>163</v>
      </c>
      <c r="C16" s="38" t="s">
        <v>318</v>
      </c>
      <c r="D16" s="5" t="s">
        <v>70</v>
      </c>
      <c r="E16" s="7">
        <v>4528</v>
      </c>
      <c r="F16" s="8">
        <v>13.81</v>
      </c>
      <c r="G16" s="25">
        <f t="shared" si="0"/>
        <v>2.41E-2</v>
      </c>
    </row>
    <row r="17" spans="1:7" ht="12.95" customHeight="1">
      <c r="A17" s="6"/>
      <c r="B17" s="38" t="s">
        <v>174</v>
      </c>
      <c r="C17" s="38" t="s">
        <v>175</v>
      </c>
      <c r="D17" s="5" t="s">
        <v>11</v>
      </c>
      <c r="E17" s="7">
        <v>8000</v>
      </c>
      <c r="F17" s="8">
        <v>13.7</v>
      </c>
      <c r="G17" s="25">
        <f t="shared" si="0"/>
        <v>2.3900000000000001E-2</v>
      </c>
    </row>
    <row r="18" spans="1:7" ht="12.95" customHeight="1">
      <c r="A18" s="6"/>
      <c r="B18" s="38" t="s">
        <v>158</v>
      </c>
      <c r="C18" s="38" t="s">
        <v>89</v>
      </c>
      <c r="D18" s="5" t="s">
        <v>17</v>
      </c>
      <c r="E18" s="7">
        <v>3200</v>
      </c>
      <c r="F18" s="8">
        <v>13.37</v>
      </c>
      <c r="G18" s="25">
        <f t="shared" si="0"/>
        <v>2.3300000000000001E-2</v>
      </c>
    </row>
    <row r="19" spans="1:7" ht="12.95" customHeight="1">
      <c r="A19" s="6"/>
      <c r="B19" s="38" t="s">
        <v>115</v>
      </c>
      <c r="C19" s="38" t="s">
        <v>24</v>
      </c>
      <c r="D19" s="5" t="s">
        <v>11</v>
      </c>
      <c r="E19" s="7">
        <v>2000</v>
      </c>
      <c r="F19" s="8">
        <v>11.87</v>
      </c>
      <c r="G19" s="25">
        <f t="shared" si="0"/>
        <v>2.07E-2</v>
      </c>
    </row>
    <row r="20" spans="1:7" ht="12.95" customHeight="1">
      <c r="A20" s="6"/>
      <c r="B20" s="38" t="s">
        <v>119</v>
      </c>
      <c r="C20" s="38" t="s">
        <v>208</v>
      </c>
      <c r="D20" s="5" t="s">
        <v>33</v>
      </c>
      <c r="E20" s="7">
        <v>6938</v>
      </c>
      <c r="F20" s="8">
        <v>11.75</v>
      </c>
      <c r="G20" s="25">
        <f t="shared" si="0"/>
        <v>2.0500000000000001E-2</v>
      </c>
    </row>
    <row r="21" spans="1:7" ht="12.95" customHeight="1">
      <c r="A21" s="6"/>
      <c r="B21" s="38" t="s">
        <v>121</v>
      </c>
      <c r="C21" s="38" t="s">
        <v>38</v>
      </c>
      <c r="D21" s="5" t="s">
        <v>23</v>
      </c>
      <c r="E21" s="7">
        <v>796</v>
      </c>
      <c r="F21" s="8">
        <v>11.07</v>
      </c>
      <c r="G21" s="25">
        <f t="shared" si="0"/>
        <v>1.9300000000000001E-2</v>
      </c>
    </row>
    <row r="22" spans="1:7" ht="12.95" customHeight="1">
      <c r="A22" s="6"/>
      <c r="B22" s="38" t="s">
        <v>155</v>
      </c>
      <c r="C22" s="38" t="s">
        <v>94</v>
      </c>
      <c r="D22" s="5" t="s">
        <v>95</v>
      </c>
      <c r="E22" s="7">
        <v>5626</v>
      </c>
      <c r="F22" s="8">
        <v>10.89</v>
      </c>
      <c r="G22" s="25">
        <f t="shared" si="0"/>
        <v>1.9E-2</v>
      </c>
    </row>
    <row r="23" spans="1:7" ht="12.95" customHeight="1">
      <c r="A23" s="6"/>
      <c r="B23" s="38" t="s">
        <v>161</v>
      </c>
      <c r="C23" s="38" t="s">
        <v>87</v>
      </c>
      <c r="D23" s="5" t="s">
        <v>70</v>
      </c>
      <c r="E23" s="7">
        <v>4094</v>
      </c>
      <c r="F23" s="8">
        <v>10.43</v>
      </c>
      <c r="G23" s="25">
        <f t="shared" si="0"/>
        <v>1.8200000000000001E-2</v>
      </c>
    </row>
    <row r="24" spans="1:7" ht="12.95" customHeight="1">
      <c r="A24" s="6"/>
      <c r="B24" s="38" t="s">
        <v>188</v>
      </c>
      <c r="C24" s="38" t="s">
        <v>189</v>
      </c>
      <c r="D24" s="5" t="s">
        <v>70</v>
      </c>
      <c r="E24" s="7">
        <v>4784</v>
      </c>
      <c r="F24" s="8">
        <v>9.7100000000000009</v>
      </c>
      <c r="G24" s="25">
        <f t="shared" si="0"/>
        <v>1.6899999999999998E-2</v>
      </c>
    </row>
    <row r="25" spans="1:7" ht="12.95" customHeight="1">
      <c r="A25" s="6"/>
      <c r="B25" s="38" t="s">
        <v>237</v>
      </c>
      <c r="C25" s="38" t="s">
        <v>238</v>
      </c>
      <c r="D25" s="5" t="s">
        <v>30</v>
      </c>
      <c r="E25" s="7">
        <v>7500</v>
      </c>
      <c r="F25" s="8">
        <v>9.4499999999999993</v>
      </c>
      <c r="G25" s="25">
        <f t="shared" si="0"/>
        <v>1.6500000000000001E-2</v>
      </c>
    </row>
    <row r="26" spans="1:7" ht="12.95" customHeight="1">
      <c r="A26" s="6"/>
      <c r="B26" s="38" t="s">
        <v>116</v>
      </c>
      <c r="C26" s="38" t="s">
        <v>31</v>
      </c>
      <c r="D26" s="5" t="s">
        <v>13</v>
      </c>
      <c r="E26" s="7">
        <v>300</v>
      </c>
      <c r="F26" s="8">
        <v>9.34</v>
      </c>
      <c r="G26" s="25">
        <f t="shared" si="0"/>
        <v>1.6299999999999999E-2</v>
      </c>
    </row>
    <row r="27" spans="1:7" ht="12.95" customHeight="1">
      <c r="A27" s="6"/>
      <c r="B27" s="38" t="s">
        <v>243</v>
      </c>
      <c r="C27" s="38" t="s">
        <v>244</v>
      </c>
      <c r="D27" s="5" t="s">
        <v>50</v>
      </c>
      <c r="E27" s="7">
        <v>6597</v>
      </c>
      <c r="F27" s="8">
        <v>9.15</v>
      </c>
      <c r="G27" s="25">
        <f t="shared" si="0"/>
        <v>1.5900000000000001E-2</v>
      </c>
    </row>
    <row r="28" spans="1:7" ht="12.95" customHeight="1">
      <c r="A28" s="6"/>
      <c r="B28" s="38" t="s">
        <v>111</v>
      </c>
      <c r="C28" s="38" t="s">
        <v>10</v>
      </c>
      <c r="D28" s="5" t="s">
        <v>11</v>
      </c>
      <c r="E28" s="7">
        <v>439</v>
      </c>
      <c r="F28" s="8">
        <v>8.81</v>
      </c>
      <c r="G28" s="25">
        <f t="shared" si="0"/>
        <v>1.54E-2</v>
      </c>
    </row>
    <row r="29" spans="1:7" ht="12.95" customHeight="1">
      <c r="A29" s="6"/>
      <c r="B29" s="38" t="s">
        <v>398</v>
      </c>
      <c r="C29" s="38" t="s">
        <v>418</v>
      </c>
      <c r="D29" s="5" t="s">
        <v>13</v>
      </c>
      <c r="E29" s="7">
        <v>1000</v>
      </c>
      <c r="F29" s="8">
        <v>8.56</v>
      </c>
      <c r="G29" s="25">
        <f t="shared" si="0"/>
        <v>1.49E-2</v>
      </c>
    </row>
    <row r="30" spans="1:7" ht="12.95" customHeight="1">
      <c r="A30" s="6"/>
      <c r="B30" s="38" t="s">
        <v>215</v>
      </c>
      <c r="C30" s="38" t="s">
        <v>216</v>
      </c>
      <c r="D30" s="5" t="s">
        <v>19</v>
      </c>
      <c r="E30" s="7">
        <v>6312</v>
      </c>
      <c r="F30" s="8">
        <v>7.74</v>
      </c>
      <c r="G30" s="25">
        <f t="shared" si="0"/>
        <v>1.35E-2</v>
      </c>
    </row>
    <row r="31" spans="1:7" ht="12.95" customHeight="1">
      <c r="A31" s="6"/>
      <c r="B31" s="38" t="s">
        <v>370</v>
      </c>
      <c r="C31" s="38" t="s">
        <v>372</v>
      </c>
      <c r="D31" s="5" t="s">
        <v>19</v>
      </c>
      <c r="E31" s="7">
        <v>35490</v>
      </c>
      <c r="F31" s="8">
        <v>7.29</v>
      </c>
      <c r="G31" s="25">
        <f t="shared" si="0"/>
        <v>1.2699999999999999E-2</v>
      </c>
    </row>
    <row r="32" spans="1:7" ht="12.95" customHeight="1">
      <c r="A32" s="6"/>
      <c r="B32" s="38" t="s">
        <v>399</v>
      </c>
      <c r="C32" s="38" t="s">
        <v>419</v>
      </c>
      <c r="D32" s="5" t="s">
        <v>23</v>
      </c>
      <c r="E32" s="7">
        <v>5000</v>
      </c>
      <c r="F32" s="8">
        <v>7.19</v>
      </c>
      <c r="G32" s="25">
        <f t="shared" si="0"/>
        <v>1.2500000000000001E-2</v>
      </c>
    </row>
    <row r="33" spans="1:7" ht="12.95" customHeight="1">
      <c r="A33" s="6"/>
      <c r="B33" s="38" t="s">
        <v>369</v>
      </c>
      <c r="C33" s="38" t="s">
        <v>371</v>
      </c>
      <c r="D33" s="5" t="s">
        <v>19</v>
      </c>
      <c r="E33" s="7">
        <v>31842</v>
      </c>
      <c r="F33" s="8">
        <v>6.93</v>
      </c>
      <c r="G33" s="25">
        <f t="shared" si="0"/>
        <v>1.21E-2</v>
      </c>
    </row>
    <row r="34" spans="1:7" ht="12.95" customHeight="1">
      <c r="A34" s="6"/>
      <c r="B34" s="38" t="s">
        <v>150</v>
      </c>
      <c r="C34" s="38" t="s">
        <v>101</v>
      </c>
      <c r="D34" s="5" t="s">
        <v>70</v>
      </c>
      <c r="E34" s="7">
        <v>1431</v>
      </c>
      <c r="F34" s="8">
        <v>6.84</v>
      </c>
      <c r="G34" s="25">
        <f t="shared" si="0"/>
        <v>1.1900000000000001E-2</v>
      </c>
    </row>
    <row r="35" spans="1:7" ht="12.95" customHeight="1">
      <c r="A35" s="6"/>
      <c r="B35" s="38" t="s">
        <v>184</v>
      </c>
      <c r="C35" s="38" t="s">
        <v>185</v>
      </c>
      <c r="D35" s="5" t="s">
        <v>70</v>
      </c>
      <c r="E35" s="7">
        <v>800</v>
      </c>
      <c r="F35" s="8">
        <v>6.74</v>
      </c>
      <c r="G35" s="25">
        <f t="shared" si="0"/>
        <v>1.17E-2</v>
      </c>
    </row>
    <row r="36" spans="1:7" ht="12.95" customHeight="1">
      <c r="A36" s="6"/>
      <c r="B36" s="38" t="s">
        <v>160</v>
      </c>
      <c r="C36" s="38" t="s">
        <v>82</v>
      </c>
      <c r="D36" s="5" t="s">
        <v>230</v>
      </c>
      <c r="E36" s="7">
        <v>35</v>
      </c>
      <c r="F36" s="8">
        <v>6.55</v>
      </c>
      <c r="G36" s="25">
        <f t="shared" si="0"/>
        <v>1.14E-2</v>
      </c>
    </row>
    <row r="37" spans="1:7" ht="12.95" customHeight="1">
      <c r="A37" s="6"/>
      <c r="B37" s="38" t="s">
        <v>193</v>
      </c>
      <c r="C37" s="38" t="s">
        <v>194</v>
      </c>
      <c r="D37" s="5" t="s">
        <v>159</v>
      </c>
      <c r="E37" s="7">
        <v>3088</v>
      </c>
      <c r="F37" s="8">
        <v>6.31</v>
      </c>
      <c r="G37" s="25">
        <f t="shared" si="0"/>
        <v>1.0999999999999999E-2</v>
      </c>
    </row>
    <row r="38" spans="1:7" ht="12.95" customHeight="1">
      <c r="A38" s="6"/>
      <c r="B38" s="38" t="s">
        <v>353</v>
      </c>
      <c r="C38" s="38" t="s">
        <v>359</v>
      </c>
      <c r="D38" s="5" t="s">
        <v>63</v>
      </c>
      <c r="E38" s="7">
        <v>1200</v>
      </c>
      <c r="F38" s="8">
        <v>6.29</v>
      </c>
      <c r="G38" s="25">
        <f t="shared" si="0"/>
        <v>1.0999999999999999E-2</v>
      </c>
    </row>
    <row r="39" spans="1:7" ht="12.95" customHeight="1">
      <c r="A39" s="6"/>
      <c r="B39" s="38" t="s">
        <v>170</v>
      </c>
      <c r="C39" s="38" t="s">
        <v>171</v>
      </c>
      <c r="D39" s="5" t="s">
        <v>104</v>
      </c>
      <c r="E39" s="7">
        <v>1987</v>
      </c>
      <c r="F39" s="8">
        <v>6.16</v>
      </c>
      <c r="G39" s="25">
        <f t="shared" ref="G39:G63" si="1">+ROUND(F39/$F$69,4)</f>
        <v>1.0699999999999999E-2</v>
      </c>
    </row>
    <row r="40" spans="1:7" ht="12.95" customHeight="1">
      <c r="A40" s="6"/>
      <c r="B40" s="38" t="s">
        <v>286</v>
      </c>
      <c r="C40" s="38" t="s">
        <v>287</v>
      </c>
      <c r="D40" s="5" t="s">
        <v>159</v>
      </c>
      <c r="E40" s="7">
        <v>1207</v>
      </c>
      <c r="F40" s="8">
        <v>6.06</v>
      </c>
      <c r="G40" s="25">
        <f t="shared" si="1"/>
        <v>1.06E-2</v>
      </c>
    </row>
    <row r="41" spans="1:7" ht="12.95" customHeight="1">
      <c r="A41" s="6"/>
      <c r="B41" s="38" t="s">
        <v>165</v>
      </c>
      <c r="C41" s="38" t="s">
        <v>166</v>
      </c>
      <c r="D41" s="5" t="s">
        <v>95</v>
      </c>
      <c r="E41" s="7">
        <v>5686</v>
      </c>
      <c r="F41" s="8">
        <v>6</v>
      </c>
      <c r="G41" s="25">
        <f t="shared" si="1"/>
        <v>1.0500000000000001E-2</v>
      </c>
    </row>
    <row r="42" spans="1:7" ht="12.95" customHeight="1">
      <c r="A42" s="6"/>
      <c r="B42" s="38" t="s">
        <v>266</v>
      </c>
      <c r="C42" s="38" t="s">
        <v>267</v>
      </c>
      <c r="D42" s="5" t="s">
        <v>50</v>
      </c>
      <c r="E42" s="7">
        <v>342</v>
      </c>
      <c r="F42" s="8">
        <v>5.99</v>
      </c>
      <c r="G42" s="25">
        <f t="shared" si="1"/>
        <v>1.04E-2</v>
      </c>
    </row>
    <row r="43" spans="1:7" ht="12.95" customHeight="1">
      <c r="A43" s="6"/>
      <c r="B43" s="38" t="s">
        <v>199</v>
      </c>
      <c r="C43" s="38" t="s">
        <v>200</v>
      </c>
      <c r="D43" s="5" t="s">
        <v>33</v>
      </c>
      <c r="E43" s="7">
        <v>350</v>
      </c>
      <c r="F43" s="8">
        <v>5.8</v>
      </c>
      <c r="G43" s="25">
        <f t="shared" si="1"/>
        <v>1.01E-2</v>
      </c>
    </row>
    <row r="44" spans="1:7" ht="12.95" customHeight="1">
      <c r="A44" s="6"/>
      <c r="B44" s="38" t="s">
        <v>245</v>
      </c>
      <c r="C44" s="38" t="s">
        <v>246</v>
      </c>
      <c r="D44" s="5" t="s">
        <v>50</v>
      </c>
      <c r="E44" s="7">
        <v>640</v>
      </c>
      <c r="F44" s="8">
        <v>5.7</v>
      </c>
      <c r="G44" s="25">
        <f t="shared" si="1"/>
        <v>9.9000000000000008E-3</v>
      </c>
    </row>
    <row r="45" spans="1:7" ht="12.95" customHeight="1">
      <c r="A45" s="6"/>
      <c r="B45" s="38" t="s">
        <v>302</v>
      </c>
      <c r="C45" s="38" t="s">
        <v>303</v>
      </c>
      <c r="D45" s="5" t="s">
        <v>33</v>
      </c>
      <c r="E45" s="7">
        <v>684</v>
      </c>
      <c r="F45" s="8">
        <v>5.7</v>
      </c>
      <c r="G45" s="25">
        <f t="shared" si="1"/>
        <v>9.9000000000000008E-3</v>
      </c>
    </row>
    <row r="46" spans="1:7" ht="12.95" customHeight="1">
      <c r="A46" s="6"/>
      <c r="B46" s="38" t="s">
        <v>341</v>
      </c>
      <c r="C46" s="38" t="s">
        <v>340</v>
      </c>
      <c r="D46" s="5" t="s">
        <v>33</v>
      </c>
      <c r="E46" s="7">
        <v>5152</v>
      </c>
      <c r="F46" s="8">
        <v>5.16</v>
      </c>
      <c r="G46" s="25">
        <f t="shared" si="1"/>
        <v>8.9999999999999993E-3</v>
      </c>
    </row>
    <row r="47" spans="1:7" ht="12.95" customHeight="1">
      <c r="A47" s="6"/>
      <c r="B47" s="38" t="s">
        <v>209</v>
      </c>
      <c r="C47" s="38" t="s">
        <v>210</v>
      </c>
      <c r="D47" s="5" t="s">
        <v>159</v>
      </c>
      <c r="E47" s="7">
        <v>632</v>
      </c>
      <c r="F47" s="8">
        <v>5.07</v>
      </c>
      <c r="G47" s="25">
        <f t="shared" si="1"/>
        <v>8.8000000000000005E-3</v>
      </c>
    </row>
    <row r="48" spans="1:7" ht="12.95" customHeight="1">
      <c r="A48" s="6"/>
      <c r="B48" s="38" t="s">
        <v>298</v>
      </c>
      <c r="C48" s="38" t="s">
        <v>299</v>
      </c>
      <c r="D48" s="5" t="s">
        <v>66</v>
      </c>
      <c r="E48" s="7">
        <v>1229</v>
      </c>
      <c r="F48" s="8">
        <v>5.0599999999999996</v>
      </c>
      <c r="G48" s="25">
        <f t="shared" si="1"/>
        <v>8.8000000000000005E-3</v>
      </c>
    </row>
    <row r="49" spans="1:7" ht="12.95" customHeight="1">
      <c r="A49" s="6"/>
      <c r="B49" s="38" t="s">
        <v>137</v>
      </c>
      <c r="C49" s="38" t="s">
        <v>68</v>
      </c>
      <c r="D49" s="5" t="s">
        <v>66</v>
      </c>
      <c r="E49" s="7">
        <v>662</v>
      </c>
      <c r="F49" s="8">
        <v>5.03</v>
      </c>
      <c r="G49" s="25">
        <f t="shared" si="1"/>
        <v>8.8000000000000005E-3</v>
      </c>
    </row>
    <row r="50" spans="1:7" ht="12.95" customHeight="1">
      <c r="A50" s="6"/>
      <c r="B50" s="38" t="s">
        <v>156</v>
      </c>
      <c r="C50" s="38" t="s">
        <v>99</v>
      </c>
      <c r="D50" s="5" t="s">
        <v>100</v>
      </c>
      <c r="E50" s="7">
        <v>668</v>
      </c>
      <c r="F50" s="8">
        <v>4.71</v>
      </c>
      <c r="G50" s="25">
        <f t="shared" si="1"/>
        <v>8.2000000000000007E-3</v>
      </c>
    </row>
    <row r="51" spans="1:7" ht="12.95" customHeight="1">
      <c r="A51" s="6"/>
      <c r="B51" s="38" t="s">
        <v>387</v>
      </c>
      <c r="C51" s="38" t="s">
        <v>377</v>
      </c>
      <c r="D51" s="5" t="s">
        <v>11</v>
      </c>
      <c r="E51" s="7">
        <v>3000</v>
      </c>
      <c r="F51" s="8">
        <v>4.71</v>
      </c>
      <c r="G51" s="25">
        <f t="shared" si="1"/>
        <v>8.2000000000000007E-3</v>
      </c>
    </row>
    <row r="52" spans="1:7" ht="12.95" customHeight="1">
      <c r="A52" s="6"/>
      <c r="B52" s="38" t="s">
        <v>247</v>
      </c>
      <c r="C52" s="38" t="s">
        <v>248</v>
      </c>
      <c r="D52" s="5" t="s">
        <v>33</v>
      </c>
      <c r="E52" s="7">
        <v>78</v>
      </c>
      <c r="F52" s="8">
        <v>4.68</v>
      </c>
      <c r="G52" s="25">
        <f t="shared" si="1"/>
        <v>8.2000000000000007E-3</v>
      </c>
    </row>
    <row r="53" spans="1:7" ht="12.95" customHeight="1">
      <c r="A53" s="6"/>
      <c r="B53" s="38" t="s">
        <v>290</v>
      </c>
      <c r="C53" s="38" t="s">
        <v>291</v>
      </c>
      <c r="D53" s="5" t="s">
        <v>28</v>
      </c>
      <c r="E53" s="7">
        <v>1866</v>
      </c>
      <c r="F53" s="8">
        <v>4.51</v>
      </c>
      <c r="G53" s="25">
        <f t="shared" si="1"/>
        <v>7.9000000000000008E-3</v>
      </c>
    </row>
    <row r="54" spans="1:7" ht="12.95" customHeight="1">
      <c r="A54" s="6"/>
      <c r="B54" s="38" t="s">
        <v>314</v>
      </c>
      <c r="C54" s="38" t="s">
        <v>319</v>
      </c>
      <c r="D54" s="5" t="s">
        <v>23</v>
      </c>
      <c r="E54" s="7">
        <v>86</v>
      </c>
      <c r="F54" s="8">
        <v>4.0199999999999996</v>
      </c>
      <c r="G54" s="25">
        <f t="shared" si="1"/>
        <v>7.0000000000000001E-3</v>
      </c>
    </row>
    <row r="55" spans="1:7" ht="12.95" customHeight="1">
      <c r="A55" s="6"/>
      <c r="B55" s="38" t="s">
        <v>276</v>
      </c>
      <c r="C55" s="38" t="s">
        <v>277</v>
      </c>
      <c r="D55" s="5" t="s">
        <v>100</v>
      </c>
      <c r="E55" s="7">
        <v>751</v>
      </c>
      <c r="F55" s="8">
        <v>3.79</v>
      </c>
      <c r="G55" s="25">
        <f t="shared" si="1"/>
        <v>6.6E-3</v>
      </c>
    </row>
    <row r="56" spans="1:7" ht="12.95" customHeight="1">
      <c r="A56" s="6"/>
      <c r="B56" s="38" t="s">
        <v>322</v>
      </c>
      <c r="C56" s="38" t="s">
        <v>330</v>
      </c>
      <c r="D56" s="5" t="s">
        <v>19</v>
      </c>
      <c r="E56" s="7">
        <v>1612</v>
      </c>
      <c r="F56" s="8">
        <v>3.68</v>
      </c>
      <c r="G56" s="25">
        <f t="shared" si="1"/>
        <v>6.4000000000000003E-3</v>
      </c>
    </row>
    <row r="57" spans="1:7" ht="12.95" customHeight="1">
      <c r="A57" s="6"/>
      <c r="B57" s="38" t="s">
        <v>413</v>
      </c>
      <c r="C57" s="38" t="s">
        <v>433</v>
      </c>
      <c r="D57" s="5" t="s">
        <v>159</v>
      </c>
      <c r="E57" s="7">
        <v>1000</v>
      </c>
      <c r="F57" s="8">
        <v>3.57</v>
      </c>
      <c r="G57" s="25">
        <f t="shared" si="1"/>
        <v>6.1999999999999998E-3</v>
      </c>
    </row>
    <row r="58" spans="1:7" ht="12.95" customHeight="1">
      <c r="A58" s="6"/>
      <c r="B58" s="38" t="s">
        <v>262</v>
      </c>
      <c r="C58" s="38" t="s">
        <v>263</v>
      </c>
      <c r="D58" s="5" t="s">
        <v>104</v>
      </c>
      <c r="E58" s="7">
        <v>4643</v>
      </c>
      <c r="F58" s="8">
        <v>3.5</v>
      </c>
      <c r="G58" s="25">
        <f t="shared" si="1"/>
        <v>6.1000000000000004E-3</v>
      </c>
    </row>
    <row r="59" spans="1:7" ht="12.95" customHeight="1">
      <c r="A59" s="6"/>
      <c r="B59" s="38" t="s">
        <v>415</v>
      </c>
      <c r="C59" s="38" t="s">
        <v>435</v>
      </c>
      <c r="D59" s="5" t="s">
        <v>50</v>
      </c>
      <c r="E59" s="7">
        <v>2000</v>
      </c>
      <c r="F59" s="8">
        <v>3.26</v>
      </c>
      <c r="G59" s="25">
        <f t="shared" si="1"/>
        <v>5.7000000000000002E-3</v>
      </c>
    </row>
    <row r="60" spans="1:7" ht="12.95" customHeight="1">
      <c r="A60" s="6"/>
      <c r="B60" s="38" t="s">
        <v>321</v>
      </c>
      <c r="C60" s="38" t="s">
        <v>329</v>
      </c>
      <c r="D60" s="5" t="s">
        <v>159</v>
      </c>
      <c r="E60" s="7">
        <v>149</v>
      </c>
      <c r="F60" s="8">
        <v>0.48</v>
      </c>
      <c r="G60" s="25">
        <f t="shared" si="1"/>
        <v>8.0000000000000004E-4</v>
      </c>
    </row>
    <row r="61" spans="1:7" ht="12.95" customHeight="1">
      <c r="A61" s="6"/>
      <c r="B61" s="38" t="s">
        <v>444</v>
      </c>
      <c r="C61" s="38" t="s">
        <v>385</v>
      </c>
      <c r="D61" s="5" t="s">
        <v>100</v>
      </c>
      <c r="E61" s="7">
        <v>117</v>
      </c>
      <c r="F61" s="8">
        <v>0.23</v>
      </c>
      <c r="G61" s="25">
        <f t="shared" si="1"/>
        <v>4.0000000000000002E-4</v>
      </c>
    </row>
    <row r="62" spans="1:7" ht="12.95" customHeight="1">
      <c r="A62" s="6"/>
      <c r="B62" s="38" t="s">
        <v>447</v>
      </c>
      <c r="C62" s="38" t="s">
        <v>386</v>
      </c>
      <c r="D62" s="5" t="s">
        <v>100</v>
      </c>
      <c r="E62" s="7">
        <v>58</v>
      </c>
      <c r="F62" s="8">
        <v>0.05</v>
      </c>
      <c r="G62" s="25">
        <f t="shared" si="1"/>
        <v>1E-4</v>
      </c>
    </row>
    <row r="63" spans="1:7" ht="12.95" customHeight="1">
      <c r="A63" s="6"/>
      <c r="B63" s="38" t="s">
        <v>448</v>
      </c>
      <c r="C63" s="38" t="s">
        <v>437</v>
      </c>
      <c r="D63" s="5" t="s">
        <v>26</v>
      </c>
      <c r="E63" s="7">
        <v>10</v>
      </c>
      <c r="F63" s="8">
        <v>0.04</v>
      </c>
      <c r="G63" s="25">
        <f t="shared" si="1"/>
        <v>1E-4</v>
      </c>
    </row>
    <row r="64" spans="1:7" ht="12.95" customHeight="1">
      <c r="A64" s="1"/>
      <c r="B64" s="22" t="s">
        <v>52</v>
      </c>
      <c r="C64" s="5" t="s">
        <v>1</v>
      </c>
      <c r="D64" s="5" t="s">
        <v>1</v>
      </c>
      <c r="E64" s="5" t="s">
        <v>1</v>
      </c>
      <c r="F64" s="9">
        <f>SUM(F7:F63)</f>
        <v>530.3399999999998</v>
      </c>
      <c r="G64" s="26">
        <f>SUM(G7:G63)</f>
        <v>0.9246000000000002</v>
      </c>
    </row>
    <row r="65" spans="1:7" ht="12.95" customHeight="1">
      <c r="A65" s="1"/>
      <c r="B65" s="27" t="s">
        <v>53</v>
      </c>
      <c r="C65" s="10" t="s">
        <v>1</v>
      </c>
      <c r="D65" s="10" t="s">
        <v>1</v>
      </c>
      <c r="E65" s="10" t="s">
        <v>1</v>
      </c>
      <c r="F65" s="11" t="s">
        <v>54</v>
      </c>
      <c r="G65" s="28" t="s">
        <v>54</v>
      </c>
    </row>
    <row r="66" spans="1:7" ht="12.95" customHeight="1">
      <c r="A66" s="1"/>
      <c r="B66" s="27" t="s">
        <v>52</v>
      </c>
      <c r="C66" s="10" t="s">
        <v>1</v>
      </c>
      <c r="D66" s="10" t="s">
        <v>1</v>
      </c>
      <c r="E66" s="10" t="s">
        <v>1</v>
      </c>
      <c r="F66" s="11" t="s">
        <v>54</v>
      </c>
      <c r="G66" s="28" t="s">
        <v>54</v>
      </c>
    </row>
    <row r="67" spans="1:7" ht="12.95" customHeight="1">
      <c r="A67" s="1"/>
      <c r="B67" s="27" t="s">
        <v>55</v>
      </c>
      <c r="C67" s="12" t="s">
        <v>1</v>
      </c>
      <c r="D67" s="10" t="s">
        <v>1</v>
      </c>
      <c r="E67" s="12" t="s">
        <v>1</v>
      </c>
      <c r="F67" s="9">
        <f>+F64</f>
        <v>530.3399999999998</v>
      </c>
      <c r="G67" s="26">
        <f>+G64</f>
        <v>0.9246000000000002</v>
      </c>
    </row>
    <row r="68" spans="1:7" ht="12.95" customHeight="1">
      <c r="A68" s="1"/>
      <c r="B68" s="27" t="s">
        <v>56</v>
      </c>
      <c r="C68" s="5" t="s">
        <v>1</v>
      </c>
      <c r="D68" s="10" t="s">
        <v>1</v>
      </c>
      <c r="E68" s="5" t="s">
        <v>1</v>
      </c>
      <c r="F68" s="13">
        <f>+F69-F67</f>
        <v>43.360000000000241</v>
      </c>
      <c r="G68" s="26">
        <f>+G69-G67</f>
        <v>7.5399999999999801E-2</v>
      </c>
    </row>
    <row r="69" spans="1:7" ht="12.95" customHeight="1" thickBot="1">
      <c r="A69" s="1"/>
      <c r="B69" s="29" t="s">
        <v>57</v>
      </c>
      <c r="C69" s="30" t="s">
        <v>1</v>
      </c>
      <c r="D69" s="30" t="s">
        <v>1</v>
      </c>
      <c r="E69" s="30" t="s">
        <v>1</v>
      </c>
      <c r="F69" s="31">
        <v>573.70000000000005</v>
      </c>
      <c r="G69" s="32">
        <v>1</v>
      </c>
    </row>
    <row r="70" spans="1:7">
      <c r="A70" s="1"/>
      <c r="B70" s="4" t="s">
        <v>1</v>
      </c>
      <c r="C70" s="1"/>
      <c r="D70" s="1"/>
      <c r="E70" s="1"/>
      <c r="F70" s="1"/>
      <c r="G70" s="1"/>
    </row>
    <row r="71" spans="1:7">
      <c r="B71" s="35" t="s">
        <v>445</v>
      </c>
    </row>
    <row r="72" spans="1:7">
      <c r="B72" s="35" t="s">
        <v>446</v>
      </c>
    </row>
  </sheetData>
  <sortState ref="B8:F69">
    <sortCondition descending="1" ref="F8:F6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G43"/>
  <sheetViews>
    <sheetView zoomScale="90" zoomScaleNormal="90" workbookViewId="0">
      <selection activeCell="F40" sqref="F40"/>
    </sheetView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111</v>
      </c>
      <c r="C7" s="5" t="s">
        <v>10</v>
      </c>
      <c r="D7" s="5" t="s">
        <v>11</v>
      </c>
      <c r="E7" s="7">
        <v>6009</v>
      </c>
      <c r="F7" s="8">
        <v>120.56</v>
      </c>
      <c r="G7" s="25">
        <f t="shared" ref="G7:G34" si="0">ROUND(F7/$F$40,4)</f>
        <v>0.189</v>
      </c>
    </row>
    <row r="8" spans="1:7" ht="12.95" customHeight="1">
      <c r="A8" s="6"/>
      <c r="B8" s="24" t="s">
        <v>113</v>
      </c>
      <c r="C8" s="5" t="s">
        <v>20</v>
      </c>
      <c r="D8" s="5" t="s">
        <v>11</v>
      </c>
      <c r="E8" s="7">
        <v>32928</v>
      </c>
      <c r="F8" s="8">
        <v>116.22</v>
      </c>
      <c r="G8" s="25">
        <f t="shared" si="0"/>
        <v>0.1822</v>
      </c>
    </row>
    <row r="9" spans="1:7" ht="12.95" customHeight="1">
      <c r="A9" s="6"/>
      <c r="B9" s="24" t="s">
        <v>123</v>
      </c>
      <c r="C9" s="5" t="s">
        <v>42</v>
      </c>
      <c r="D9" s="5" t="s">
        <v>11</v>
      </c>
      <c r="E9" s="7">
        <v>6910</v>
      </c>
      <c r="F9" s="8">
        <v>76.680000000000007</v>
      </c>
      <c r="G9" s="25">
        <f t="shared" si="0"/>
        <v>0.1202</v>
      </c>
    </row>
    <row r="10" spans="1:7" ht="12.95" customHeight="1">
      <c r="A10" s="6"/>
      <c r="B10" s="24" t="s">
        <v>115</v>
      </c>
      <c r="C10" s="5" t="s">
        <v>24</v>
      </c>
      <c r="D10" s="5" t="s">
        <v>11</v>
      </c>
      <c r="E10" s="7">
        <v>10590</v>
      </c>
      <c r="F10" s="8">
        <v>62.84</v>
      </c>
      <c r="G10" s="25">
        <f t="shared" si="0"/>
        <v>9.8500000000000004E-2</v>
      </c>
    </row>
    <row r="11" spans="1:7" ht="12.95" customHeight="1">
      <c r="A11" s="6"/>
      <c r="B11" s="24" t="s">
        <v>131</v>
      </c>
      <c r="C11" s="5" t="s">
        <v>67</v>
      </c>
      <c r="D11" s="5" t="s">
        <v>11</v>
      </c>
      <c r="E11" s="7">
        <v>1796</v>
      </c>
      <c r="F11" s="8">
        <v>31.5</v>
      </c>
      <c r="G11" s="25">
        <f t="shared" si="0"/>
        <v>4.9399999999999999E-2</v>
      </c>
    </row>
    <row r="12" spans="1:7" ht="12.95" customHeight="1">
      <c r="A12" s="6"/>
      <c r="B12" s="24" t="s">
        <v>174</v>
      </c>
      <c r="C12" s="5" t="s">
        <v>175</v>
      </c>
      <c r="D12" s="5" t="s">
        <v>11</v>
      </c>
      <c r="E12" s="7">
        <v>13745</v>
      </c>
      <c r="F12" s="8">
        <v>23.54</v>
      </c>
      <c r="G12" s="25">
        <f t="shared" si="0"/>
        <v>3.6900000000000002E-2</v>
      </c>
    </row>
    <row r="13" spans="1:7" ht="12.95" customHeight="1">
      <c r="A13" s="6"/>
      <c r="B13" s="24" t="s">
        <v>21</v>
      </c>
      <c r="C13" s="5" t="s">
        <v>22</v>
      </c>
      <c r="D13" s="5" t="s">
        <v>11</v>
      </c>
      <c r="E13" s="7">
        <v>7049</v>
      </c>
      <c r="F13" s="8">
        <v>22.05</v>
      </c>
      <c r="G13" s="25">
        <f t="shared" si="0"/>
        <v>3.4599999999999999E-2</v>
      </c>
    </row>
    <row r="14" spans="1:7" ht="12.95" customHeight="1">
      <c r="A14" s="6"/>
      <c r="B14" s="24" t="s">
        <v>146</v>
      </c>
      <c r="C14" s="5" t="s">
        <v>280</v>
      </c>
      <c r="D14" s="5" t="s">
        <v>11</v>
      </c>
      <c r="E14" s="7">
        <v>5026</v>
      </c>
      <c r="F14" s="8">
        <v>17.809999999999999</v>
      </c>
      <c r="G14" s="25">
        <f t="shared" si="0"/>
        <v>2.7900000000000001E-2</v>
      </c>
    </row>
    <row r="15" spans="1:7" ht="12.95" customHeight="1">
      <c r="A15" s="6"/>
      <c r="B15" s="24" t="s">
        <v>107</v>
      </c>
      <c r="C15" s="5" t="s">
        <v>14</v>
      </c>
      <c r="D15" s="5" t="s">
        <v>15</v>
      </c>
      <c r="E15" s="7">
        <v>699</v>
      </c>
      <c r="F15" s="8">
        <v>13.67</v>
      </c>
      <c r="G15" s="25">
        <f t="shared" si="0"/>
        <v>2.1399999999999999E-2</v>
      </c>
    </row>
    <row r="16" spans="1:7" ht="12.95" customHeight="1">
      <c r="A16" s="6"/>
      <c r="B16" s="24" t="s">
        <v>217</v>
      </c>
      <c r="C16" s="5" t="s">
        <v>218</v>
      </c>
      <c r="D16" s="5" t="s">
        <v>11</v>
      </c>
      <c r="E16" s="7">
        <v>42071</v>
      </c>
      <c r="F16" s="8">
        <v>12.71</v>
      </c>
      <c r="G16" s="25">
        <f t="shared" si="0"/>
        <v>1.9900000000000001E-2</v>
      </c>
    </row>
    <row r="17" spans="1:7" ht="12.95" customHeight="1">
      <c r="A17" s="6"/>
      <c r="B17" s="24" t="s">
        <v>233</v>
      </c>
      <c r="C17" s="5" t="s">
        <v>234</v>
      </c>
      <c r="D17" s="5" t="s">
        <v>15</v>
      </c>
      <c r="E17" s="7">
        <v>2037</v>
      </c>
      <c r="F17" s="8">
        <v>9.43</v>
      </c>
      <c r="G17" s="25">
        <f t="shared" si="0"/>
        <v>1.4800000000000001E-2</v>
      </c>
    </row>
    <row r="18" spans="1:7" ht="12.95" customHeight="1">
      <c r="A18" s="6"/>
      <c r="B18" s="24" t="s">
        <v>292</v>
      </c>
      <c r="C18" s="5" t="s">
        <v>293</v>
      </c>
      <c r="D18" s="5" t="s">
        <v>15</v>
      </c>
      <c r="E18" s="7">
        <v>1244</v>
      </c>
      <c r="F18" s="8">
        <v>9.18</v>
      </c>
      <c r="G18" s="25">
        <f t="shared" si="0"/>
        <v>1.44E-2</v>
      </c>
    </row>
    <row r="19" spans="1:7" ht="12.95" customHeight="1">
      <c r="A19" s="6"/>
      <c r="B19" s="24" t="s">
        <v>278</v>
      </c>
      <c r="C19" s="5" t="s">
        <v>279</v>
      </c>
      <c r="D19" s="5" t="s">
        <v>15</v>
      </c>
      <c r="E19" s="7">
        <v>1237</v>
      </c>
      <c r="F19" s="8">
        <v>8.98</v>
      </c>
      <c r="G19" s="25">
        <f t="shared" si="0"/>
        <v>1.41E-2</v>
      </c>
    </row>
    <row r="20" spans="1:7" ht="12.95" customHeight="1">
      <c r="A20" s="6"/>
      <c r="B20" s="24" t="s">
        <v>240</v>
      </c>
      <c r="C20" s="5" t="s">
        <v>241</v>
      </c>
      <c r="D20" s="5" t="s">
        <v>15</v>
      </c>
      <c r="E20" s="7">
        <v>444</v>
      </c>
      <c r="F20" s="8">
        <v>8.32</v>
      </c>
      <c r="G20" s="25">
        <f t="shared" si="0"/>
        <v>1.2999999999999999E-2</v>
      </c>
    </row>
    <row r="21" spans="1:7" ht="12.95" customHeight="1">
      <c r="A21" s="6"/>
      <c r="B21" s="24" t="s">
        <v>351</v>
      </c>
      <c r="C21" s="5" t="s">
        <v>357</v>
      </c>
      <c r="D21" s="5" t="s">
        <v>15</v>
      </c>
      <c r="E21" s="7">
        <v>7304</v>
      </c>
      <c r="F21" s="8">
        <v>8.11</v>
      </c>
      <c r="G21" s="25">
        <f t="shared" si="0"/>
        <v>1.2699999999999999E-2</v>
      </c>
    </row>
    <row r="22" spans="1:7" ht="12.95" customHeight="1">
      <c r="A22" s="6"/>
      <c r="B22" s="24" t="s">
        <v>197</v>
      </c>
      <c r="C22" s="5" t="s">
        <v>198</v>
      </c>
      <c r="D22" s="5" t="s">
        <v>11</v>
      </c>
      <c r="E22" s="7">
        <v>7236</v>
      </c>
      <c r="F22" s="8">
        <v>7.27</v>
      </c>
      <c r="G22" s="25">
        <f t="shared" si="0"/>
        <v>1.14E-2</v>
      </c>
    </row>
    <row r="23" spans="1:7" ht="12.95" customHeight="1">
      <c r="A23" s="6"/>
      <c r="B23" s="24" t="s">
        <v>309</v>
      </c>
      <c r="C23" s="5" t="s">
        <v>310</v>
      </c>
      <c r="D23" s="5" t="s">
        <v>11</v>
      </c>
      <c r="E23" s="7">
        <v>4318</v>
      </c>
      <c r="F23" s="8">
        <v>6.89</v>
      </c>
      <c r="G23" s="25">
        <f t="shared" si="0"/>
        <v>1.0800000000000001E-2</v>
      </c>
    </row>
    <row r="24" spans="1:7" ht="12.95" customHeight="1">
      <c r="A24" s="6"/>
      <c r="B24" s="24" t="s">
        <v>213</v>
      </c>
      <c r="C24" s="5" t="s">
        <v>214</v>
      </c>
      <c r="D24" s="5" t="s">
        <v>15</v>
      </c>
      <c r="E24" s="7">
        <v>1620</v>
      </c>
      <c r="F24" s="8">
        <v>6.85</v>
      </c>
      <c r="G24" s="25">
        <f t="shared" si="0"/>
        <v>1.0699999999999999E-2</v>
      </c>
    </row>
    <row r="25" spans="1:7" ht="12.95" customHeight="1">
      <c r="A25" s="6"/>
      <c r="B25" s="24" t="s">
        <v>201</v>
      </c>
      <c r="C25" s="5" t="s">
        <v>202</v>
      </c>
      <c r="D25" s="5" t="s">
        <v>15</v>
      </c>
      <c r="E25" s="7">
        <v>2212</v>
      </c>
      <c r="F25" s="8">
        <v>6.21</v>
      </c>
      <c r="G25" s="25">
        <f t="shared" si="0"/>
        <v>9.7000000000000003E-3</v>
      </c>
    </row>
    <row r="26" spans="1:7" ht="12.95" customHeight="1">
      <c r="A26" s="6"/>
      <c r="B26" s="24" t="s">
        <v>177</v>
      </c>
      <c r="C26" s="5" t="s">
        <v>164</v>
      </c>
      <c r="D26" s="5" t="s">
        <v>15</v>
      </c>
      <c r="E26" s="7">
        <v>3300</v>
      </c>
      <c r="F26" s="8">
        <v>5.69</v>
      </c>
      <c r="G26" s="25">
        <f t="shared" si="0"/>
        <v>8.8999999999999999E-3</v>
      </c>
    </row>
    <row r="27" spans="1:7" ht="12.95" customHeight="1">
      <c r="A27" s="6"/>
      <c r="B27" s="24" t="s">
        <v>350</v>
      </c>
      <c r="C27" s="5" t="s">
        <v>239</v>
      </c>
      <c r="D27" s="5" t="s">
        <v>11</v>
      </c>
      <c r="E27" s="7">
        <v>4167</v>
      </c>
      <c r="F27" s="8">
        <v>4.62</v>
      </c>
      <c r="G27" s="25">
        <f t="shared" si="0"/>
        <v>7.1999999999999998E-3</v>
      </c>
    </row>
    <row r="28" spans="1:7" ht="12.95" customHeight="1">
      <c r="A28" s="6"/>
      <c r="B28" s="24" t="s">
        <v>344</v>
      </c>
      <c r="C28" s="5" t="s">
        <v>342</v>
      </c>
      <c r="D28" s="5" t="s">
        <v>11</v>
      </c>
      <c r="E28" s="7">
        <v>8096</v>
      </c>
      <c r="F28" s="8">
        <v>4.59</v>
      </c>
      <c r="G28" s="25">
        <f t="shared" si="0"/>
        <v>7.1999999999999998E-3</v>
      </c>
    </row>
    <row r="29" spans="1:7" ht="12.95" customHeight="1">
      <c r="A29" s="6"/>
      <c r="B29" s="24" t="s">
        <v>308</v>
      </c>
      <c r="C29" s="5" t="s">
        <v>272</v>
      </c>
      <c r="D29" s="5" t="s">
        <v>11</v>
      </c>
      <c r="E29" s="7">
        <v>3035</v>
      </c>
      <c r="F29" s="8">
        <v>4.47</v>
      </c>
      <c r="G29" s="25">
        <f t="shared" si="0"/>
        <v>7.0000000000000001E-3</v>
      </c>
    </row>
    <row r="30" spans="1:7" ht="12.95" customHeight="1">
      <c r="A30" s="6"/>
      <c r="B30" s="24" t="s">
        <v>135</v>
      </c>
      <c r="C30" s="5" t="s">
        <v>176</v>
      </c>
      <c r="D30" s="5" t="s">
        <v>15</v>
      </c>
      <c r="E30" s="7">
        <v>266</v>
      </c>
      <c r="F30" s="8">
        <v>4.46</v>
      </c>
      <c r="G30" s="25">
        <f t="shared" si="0"/>
        <v>7.0000000000000001E-3</v>
      </c>
    </row>
    <row r="31" spans="1:7" ht="12.95" customHeight="1">
      <c r="A31" s="6"/>
      <c r="B31" s="24" t="s">
        <v>270</v>
      </c>
      <c r="C31" s="5" t="s">
        <v>271</v>
      </c>
      <c r="D31" s="5" t="s">
        <v>15</v>
      </c>
      <c r="E31" s="7">
        <v>318</v>
      </c>
      <c r="F31" s="8">
        <v>4.38</v>
      </c>
      <c r="G31" s="25">
        <f t="shared" si="0"/>
        <v>6.8999999999999999E-3</v>
      </c>
    </row>
    <row r="32" spans="1:7" ht="12.95" customHeight="1">
      <c r="A32" s="6"/>
      <c r="B32" s="24" t="s">
        <v>364</v>
      </c>
      <c r="C32" s="5" t="s">
        <v>367</v>
      </c>
      <c r="D32" s="5" t="s">
        <v>11</v>
      </c>
      <c r="E32" s="7">
        <v>600</v>
      </c>
      <c r="F32" s="8">
        <v>2.17</v>
      </c>
      <c r="G32" s="25">
        <f t="shared" si="0"/>
        <v>3.3999999999999998E-3</v>
      </c>
    </row>
    <row r="33" spans="1:7" ht="12.95" customHeight="1">
      <c r="A33" s="6"/>
      <c r="B33" s="24" t="s">
        <v>268</v>
      </c>
      <c r="C33" s="5" t="s">
        <v>269</v>
      </c>
      <c r="D33" s="5" t="s">
        <v>15</v>
      </c>
      <c r="E33" s="7">
        <v>200</v>
      </c>
      <c r="F33" s="8">
        <v>2.1</v>
      </c>
      <c r="G33" s="25">
        <f t="shared" si="0"/>
        <v>3.3E-3</v>
      </c>
    </row>
    <row r="34" spans="1:7" ht="12.95" customHeight="1">
      <c r="A34" s="6"/>
      <c r="B34" s="24" t="s">
        <v>345</v>
      </c>
      <c r="C34" s="5" t="s">
        <v>343</v>
      </c>
      <c r="D34" s="5" t="s">
        <v>15</v>
      </c>
      <c r="E34" s="7">
        <v>70</v>
      </c>
      <c r="F34" s="8">
        <v>0.2</v>
      </c>
      <c r="G34" s="25">
        <f t="shared" si="0"/>
        <v>2.9999999999999997E-4</v>
      </c>
    </row>
    <row r="35" spans="1:7" ht="12.95" customHeight="1">
      <c r="A35" s="1"/>
      <c r="B35" s="22" t="s">
        <v>52</v>
      </c>
      <c r="C35" s="5" t="s">
        <v>1</v>
      </c>
      <c r="D35" s="5" t="s">
        <v>1</v>
      </c>
      <c r="E35" s="5" t="s">
        <v>1</v>
      </c>
      <c r="F35" s="9">
        <f>SUM(F7:F34)</f>
        <v>601.50000000000034</v>
      </c>
      <c r="G35" s="26">
        <f>SUM(G7:G34)</f>
        <v>0.94280000000000008</v>
      </c>
    </row>
    <row r="36" spans="1:7" ht="12.95" customHeight="1">
      <c r="A36" s="1"/>
      <c r="B36" s="27" t="s">
        <v>53</v>
      </c>
      <c r="C36" s="10" t="s">
        <v>1</v>
      </c>
      <c r="D36" s="10" t="s">
        <v>1</v>
      </c>
      <c r="E36" s="10" t="s">
        <v>1</v>
      </c>
      <c r="F36" s="11" t="s">
        <v>54</v>
      </c>
      <c r="G36" s="28" t="s">
        <v>54</v>
      </c>
    </row>
    <row r="37" spans="1:7" ht="12.95" customHeight="1">
      <c r="A37" s="1"/>
      <c r="B37" s="27" t="s">
        <v>52</v>
      </c>
      <c r="C37" s="10" t="s">
        <v>1</v>
      </c>
      <c r="D37" s="10" t="s">
        <v>1</v>
      </c>
      <c r="E37" s="10" t="s">
        <v>1</v>
      </c>
      <c r="F37" s="11" t="s">
        <v>54</v>
      </c>
      <c r="G37" s="28" t="s">
        <v>54</v>
      </c>
    </row>
    <row r="38" spans="1:7" ht="12.95" customHeight="1">
      <c r="A38" s="1"/>
      <c r="B38" s="27" t="s">
        <v>55</v>
      </c>
      <c r="C38" s="12" t="s">
        <v>1</v>
      </c>
      <c r="D38" s="10" t="s">
        <v>1</v>
      </c>
      <c r="E38" s="12" t="s">
        <v>1</v>
      </c>
      <c r="F38" s="9">
        <f>+F35</f>
        <v>601.50000000000034</v>
      </c>
      <c r="G38" s="26">
        <f>+G35</f>
        <v>0.94280000000000008</v>
      </c>
    </row>
    <row r="39" spans="1:7" ht="12.95" customHeight="1">
      <c r="A39" s="1"/>
      <c r="B39" s="27" t="s">
        <v>56</v>
      </c>
      <c r="C39" s="5" t="s">
        <v>1</v>
      </c>
      <c r="D39" s="10" t="s">
        <v>1</v>
      </c>
      <c r="E39" s="5" t="s">
        <v>1</v>
      </c>
      <c r="F39" s="13">
        <f>+F40-F38</f>
        <v>36.379999999999654</v>
      </c>
      <c r="G39" s="26">
        <f>+G40-G38</f>
        <v>5.7199999999999918E-2</v>
      </c>
    </row>
    <row r="40" spans="1:7" ht="12.95" customHeight="1" thickBot="1">
      <c r="A40" s="1"/>
      <c r="B40" s="29" t="s">
        <v>57</v>
      </c>
      <c r="C40" s="30" t="s">
        <v>1</v>
      </c>
      <c r="D40" s="30" t="s">
        <v>1</v>
      </c>
      <c r="E40" s="30" t="s">
        <v>1</v>
      </c>
      <c r="F40" s="31">
        <v>637.88</v>
      </c>
      <c r="G40" s="32">
        <v>1</v>
      </c>
    </row>
    <row r="41" spans="1:7">
      <c r="A41" s="1"/>
      <c r="B41" s="2"/>
      <c r="C41" s="1"/>
      <c r="D41" s="1"/>
      <c r="E41" s="1"/>
      <c r="F41" s="1"/>
      <c r="G41" s="1"/>
    </row>
    <row r="42" spans="1:7">
      <c r="B42" s="35"/>
    </row>
    <row r="43" spans="1:7">
      <c r="B43" s="35"/>
    </row>
  </sheetData>
  <sortState ref="B8:F36">
    <sortCondition descending="1" ref="F8:F3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I73"/>
  <sheetViews>
    <sheetView zoomScale="90" zoomScaleNormal="90" workbookViewId="0">
      <selection activeCell="B7" sqref="B7"/>
    </sheetView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  <col min="9" max="9" width="24.85546875" bestFit="1" customWidth="1"/>
  </cols>
  <sheetData>
    <row r="1" spans="1:9" ht="16.5" customHeight="1">
      <c r="A1" s="1"/>
      <c r="B1" s="2" t="s">
        <v>81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116</v>
      </c>
      <c r="C7" s="5" t="s">
        <v>31</v>
      </c>
      <c r="D7" s="5" t="s">
        <v>13</v>
      </c>
      <c r="E7" s="7">
        <v>5140</v>
      </c>
      <c r="F7" s="8">
        <v>159.94</v>
      </c>
      <c r="G7" s="25">
        <f t="shared" ref="G7:G66" si="0">+ROUND(F7/$F$72,4)</f>
        <v>5.5899999999999998E-2</v>
      </c>
      <c r="H7" s="36"/>
      <c r="I7" s="37"/>
    </row>
    <row r="8" spans="1:9" ht="12.95" customHeight="1">
      <c r="A8" s="6"/>
      <c r="B8" s="24" t="s">
        <v>109</v>
      </c>
      <c r="C8" s="5" t="s">
        <v>12</v>
      </c>
      <c r="D8" s="5" t="s">
        <v>13</v>
      </c>
      <c r="E8" s="7">
        <v>11941</v>
      </c>
      <c r="F8" s="8">
        <v>137.4</v>
      </c>
      <c r="G8" s="25">
        <f t="shared" si="0"/>
        <v>4.8099999999999997E-2</v>
      </c>
      <c r="H8" s="36"/>
      <c r="I8" s="37"/>
    </row>
    <row r="9" spans="1:9" ht="12.95" customHeight="1">
      <c r="A9" s="6"/>
      <c r="B9" s="24" t="s">
        <v>199</v>
      </c>
      <c r="C9" s="5" t="s">
        <v>200</v>
      </c>
      <c r="D9" s="5" t="s">
        <v>33</v>
      </c>
      <c r="E9" s="7">
        <v>7963</v>
      </c>
      <c r="F9" s="8">
        <v>131.97</v>
      </c>
      <c r="G9" s="25">
        <f t="shared" si="0"/>
        <v>4.6199999999999998E-2</v>
      </c>
      <c r="H9" s="36"/>
      <c r="I9" s="37"/>
    </row>
    <row r="10" spans="1:9" ht="12.95" customHeight="1">
      <c r="A10" s="6"/>
      <c r="B10" s="24" t="s">
        <v>338</v>
      </c>
      <c r="C10" s="5" t="s">
        <v>336</v>
      </c>
      <c r="D10" s="5" t="s">
        <v>13</v>
      </c>
      <c r="E10" s="7">
        <v>2885</v>
      </c>
      <c r="F10" s="8">
        <v>120.55</v>
      </c>
      <c r="G10" s="25">
        <f t="shared" si="0"/>
        <v>4.2200000000000001E-2</v>
      </c>
      <c r="H10" s="36"/>
      <c r="I10" s="37"/>
    </row>
    <row r="11" spans="1:9" ht="12.95" customHeight="1">
      <c r="A11" s="6"/>
      <c r="B11" s="24" t="s">
        <v>397</v>
      </c>
      <c r="C11" s="5" t="s">
        <v>417</v>
      </c>
      <c r="D11" s="5" t="s">
        <v>13</v>
      </c>
      <c r="E11" s="7">
        <v>53000</v>
      </c>
      <c r="F11" s="8">
        <v>112.17</v>
      </c>
      <c r="G11" s="25">
        <f t="shared" si="0"/>
        <v>3.9199999999999999E-2</v>
      </c>
      <c r="H11" s="36"/>
      <c r="I11" s="37"/>
    </row>
    <row r="12" spans="1:9" ht="12.95" customHeight="1">
      <c r="A12" s="6"/>
      <c r="B12" s="24" t="s">
        <v>178</v>
      </c>
      <c r="C12" s="5" t="s">
        <v>179</v>
      </c>
      <c r="D12" s="5" t="s">
        <v>63</v>
      </c>
      <c r="E12" s="7">
        <v>44625</v>
      </c>
      <c r="F12" s="8">
        <v>99.87</v>
      </c>
      <c r="G12" s="25">
        <f t="shared" si="0"/>
        <v>3.49E-2</v>
      </c>
      <c r="H12" s="36"/>
      <c r="I12" s="37"/>
    </row>
    <row r="13" spans="1:9" ht="12.95" customHeight="1">
      <c r="A13" s="6"/>
      <c r="B13" s="24" t="s">
        <v>188</v>
      </c>
      <c r="C13" s="5" t="s">
        <v>189</v>
      </c>
      <c r="D13" s="5" t="s">
        <v>70</v>
      </c>
      <c r="E13" s="7">
        <v>44980</v>
      </c>
      <c r="F13" s="8">
        <v>91.29</v>
      </c>
      <c r="G13" s="25">
        <f t="shared" si="0"/>
        <v>3.1899999999999998E-2</v>
      </c>
      <c r="H13" s="36"/>
      <c r="I13" s="37"/>
    </row>
    <row r="14" spans="1:9" ht="12.95" customHeight="1">
      <c r="A14" s="6"/>
      <c r="B14" s="24" t="s">
        <v>352</v>
      </c>
      <c r="C14" s="5" t="s">
        <v>358</v>
      </c>
      <c r="D14" s="5" t="s">
        <v>13</v>
      </c>
      <c r="E14" s="7">
        <v>11500</v>
      </c>
      <c r="F14" s="8">
        <v>90.74</v>
      </c>
      <c r="G14" s="25">
        <f t="shared" si="0"/>
        <v>3.1699999999999999E-2</v>
      </c>
      <c r="H14" s="36"/>
      <c r="I14" s="37"/>
    </row>
    <row r="15" spans="1:9" ht="12.95" customHeight="1">
      <c r="A15" s="6"/>
      <c r="B15" s="24" t="s">
        <v>124</v>
      </c>
      <c r="C15" s="5" t="s">
        <v>29</v>
      </c>
      <c r="D15" s="5" t="s">
        <v>30</v>
      </c>
      <c r="E15" s="7">
        <v>936</v>
      </c>
      <c r="F15" s="8">
        <v>89.05</v>
      </c>
      <c r="G15" s="25">
        <f t="shared" si="0"/>
        <v>3.1099999999999999E-2</v>
      </c>
      <c r="H15" s="36"/>
      <c r="I15" s="37"/>
    </row>
    <row r="16" spans="1:9" ht="12.95" customHeight="1">
      <c r="A16" s="6"/>
      <c r="B16" s="24" t="s">
        <v>163</v>
      </c>
      <c r="C16" s="5" t="s">
        <v>318</v>
      </c>
      <c r="D16" s="5" t="s">
        <v>70</v>
      </c>
      <c r="E16" s="7">
        <v>26675</v>
      </c>
      <c r="F16" s="8">
        <v>81.349999999999994</v>
      </c>
      <c r="G16" s="25">
        <f t="shared" si="0"/>
        <v>2.8500000000000001E-2</v>
      </c>
      <c r="H16" s="36"/>
      <c r="I16" s="37"/>
    </row>
    <row r="17" spans="1:9" ht="12.95" customHeight="1">
      <c r="A17" s="6"/>
      <c r="B17" s="24" t="s">
        <v>140</v>
      </c>
      <c r="C17" s="5" t="s">
        <v>75</v>
      </c>
      <c r="D17" s="5" t="s">
        <v>66</v>
      </c>
      <c r="E17" s="7">
        <v>1696</v>
      </c>
      <c r="F17" s="8">
        <v>74.28</v>
      </c>
      <c r="G17" s="25">
        <f t="shared" si="0"/>
        <v>2.5999999999999999E-2</v>
      </c>
      <c r="H17" s="36"/>
      <c r="I17" s="37"/>
    </row>
    <row r="18" spans="1:9" ht="12.95" customHeight="1">
      <c r="A18" s="6"/>
      <c r="B18" s="24" t="s">
        <v>149</v>
      </c>
      <c r="C18" s="5" t="s">
        <v>93</v>
      </c>
      <c r="D18" s="5" t="s">
        <v>37</v>
      </c>
      <c r="E18" s="7">
        <v>6367</v>
      </c>
      <c r="F18" s="8">
        <v>72.010000000000005</v>
      </c>
      <c r="G18" s="25">
        <f t="shared" si="0"/>
        <v>2.52E-2</v>
      </c>
      <c r="H18" s="36"/>
      <c r="I18" s="37"/>
    </row>
    <row r="19" spans="1:9" ht="12.95" customHeight="1">
      <c r="A19" s="6"/>
      <c r="B19" s="24" t="s">
        <v>129</v>
      </c>
      <c r="C19" s="5" t="s">
        <v>69</v>
      </c>
      <c r="D19" s="5" t="s">
        <v>37</v>
      </c>
      <c r="E19" s="7">
        <v>6218</v>
      </c>
      <c r="F19" s="8">
        <v>65.489999999999995</v>
      </c>
      <c r="G19" s="25">
        <f t="shared" si="0"/>
        <v>2.29E-2</v>
      </c>
      <c r="H19" s="36"/>
      <c r="I19" s="37"/>
    </row>
    <row r="20" spans="1:9" ht="12.95" customHeight="1">
      <c r="A20" s="6"/>
      <c r="B20" s="24" t="s">
        <v>134</v>
      </c>
      <c r="C20" s="5" t="s">
        <v>61</v>
      </c>
      <c r="D20" s="5" t="s">
        <v>50</v>
      </c>
      <c r="E20" s="7">
        <v>8651</v>
      </c>
      <c r="F20" s="8">
        <v>62.05</v>
      </c>
      <c r="G20" s="25">
        <f t="shared" si="0"/>
        <v>2.1700000000000001E-2</v>
      </c>
      <c r="H20" s="36"/>
      <c r="I20" s="37"/>
    </row>
    <row r="21" spans="1:9" ht="12.95" customHeight="1">
      <c r="A21" s="6"/>
      <c r="B21" s="24" t="s">
        <v>294</v>
      </c>
      <c r="C21" s="5" t="s">
        <v>295</v>
      </c>
      <c r="D21" s="5" t="s">
        <v>37</v>
      </c>
      <c r="E21" s="7">
        <v>21203</v>
      </c>
      <c r="F21" s="8">
        <v>61.62</v>
      </c>
      <c r="G21" s="25">
        <f t="shared" si="0"/>
        <v>2.1600000000000001E-2</v>
      </c>
      <c r="H21" s="36"/>
      <c r="I21" s="37"/>
    </row>
    <row r="22" spans="1:9" ht="12.95" customHeight="1">
      <c r="A22" s="6"/>
      <c r="B22" s="24" t="s">
        <v>137</v>
      </c>
      <c r="C22" s="5" t="s">
        <v>68</v>
      </c>
      <c r="D22" s="5" t="s">
        <v>66</v>
      </c>
      <c r="E22" s="7">
        <v>7858</v>
      </c>
      <c r="F22" s="8">
        <v>59.74</v>
      </c>
      <c r="G22" s="25">
        <f t="shared" si="0"/>
        <v>2.0899999999999998E-2</v>
      </c>
      <c r="H22" s="36"/>
      <c r="I22" s="37"/>
    </row>
    <row r="23" spans="1:9" ht="12.95" customHeight="1">
      <c r="A23" s="6"/>
      <c r="B23" s="24" t="s">
        <v>136</v>
      </c>
      <c r="C23" s="5" t="s">
        <v>64</v>
      </c>
      <c r="D23" s="5" t="s">
        <v>37</v>
      </c>
      <c r="E23" s="7">
        <v>1275</v>
      </c>
      <c r="F23" s="8">
        <v>59.57</v>
      </c>
      <c r="G23" s="25">
        <f t="shared" si="0"/>
        <v>2.0799999999999999E-2</v>
      </c>
      <c r="H23" s="36"/>
      <c r="I23" s="37"/>
    </row>
    <row r="24" spans="1:9" ht="12.95" customHeight="1">
      <c r="A24" s="6"/>
      <c r="B24" s="24" t="s">
        <v>160</v>
      </c>
      <c r="C24" s="5" t="s">
        <v>82</v>
      </c>
      <c r="D24" s="5" t="s">
        <v>230</v>
      </c>
      <c r="E24" s="7">
        <v>315</v>
      </c>
      <c r="F24" s="8">
        <v>58.98</v>
      </c>
      <c r="G24" s="25">
        <f t="shared" si="0"/>
        <v>2.06E-2</v>
      </c>
      <c r="H24" s="36"/>
      <c r="I24" s="37"/>
    </row>
    <row r="25" spans="1:9" ht="12.95" customHeight="1">
      <c r="A25" s="6"/>
      <c r="B25" s="24" t="s">
        <v>203</v>
      </c>
      <c r="C25" s="5" t="s">
        <v>204</v>
      </c>
      <c r="D25" s="5" t="s">
        <v>50</v>
      </c>
      <c r="E25" s="7">
        <v>6927</v>
      </c>
      <c r="F25" s="8">
        <v>55.62</v>
      </c>
      <c r="G25" s="25">
        <f t="shared" si="0"/>
        <v>1.95E-2</v>
      </c>
      <c r="H25" s="36"/>
      <c r="I25" s="37"/>
    </row>
    <row r="26" spans="1:9" ht="12.95" customHeight="1">
      <c r="A26" s="6"/>
      <c r="B26" s="24" t="s">
        <v>399</v>
      </c>
      <c r="C26" s="5" t="s">
        <v>419</v>
      </c>
      <c r="D26" s="5" t="s">
        <v>23</v>
      </c>
      <c r="E26" s="7">
        <v>35000</v>
      </c>
      <c r="F26" s="8">
        <v>50.3</v>
      </c>
      <c r="G26" s="25">
        <f t="shared" si="0"/>
        <v>1.7600000000000001E-2</v>
      </c>
      <c r="H26" s="36"/>
      <c r="I26" s="37"/>
    </row>
    <row r="27" spans="1:9" ht="12.95" customHeight="1">
      <c r="A27" s="6"/>
      <c r="B27" s="24" t="s">
        <v>249</v>
      </c>
      <c r="C27" s="5" t="s">
        <v>250</v>
      </c>
      <c r="D27" s="5" t="s">
        <v>242</v>
      </c>
      <c r="E27" s="7">
        <v>1103</v>
      </c>
      <c r="F27" s="8">
        <v>50.07</v>
      </c>
      <c r="G27" s="25">
        <f t="shared" si="0"/>
        <v>1.7500000000000002E-2</v>
      </c>
      <c r="H27" s="36"/>
      <c r="I27" s="37"/>
    </row>
    <row r="28" spans="1:9" ht="12.95" customHeight="1">
      <c r="A28" s="6"/>
      <c r="B28" s="24" t="s">
        <v>407</v>
      </c>
      <c r="C28" s="5" t="s">
        <v>427</v>
      </c>
      <c r="D28" s="5" t="s">
        <v>15</v>
      </c>
      <c r="E28" s="7">
        <v>2570</v>
      </c>
      <c r="F28" s="8">
        <v>49.97</v>
      </c>
      <c r="G28" s="25">
        <f t="shared" si="0"/>
        <v>1.7500000000000002E-2</v>
      </c>
      <c r="H28" s="36"/>
      <c r="I28" s="37"/>
    </row>
    <row r="29" spans="1:9" ht="12.95" customHeight="1">
      <c r="A29" s="6"/>
      <c r="B29" s="24" t="s">
        <v>405</v>
      </c>
      <c r="C29" s="5" t="s">
        <v>425</v>
      </c>
      <c r="D29" s="5" t="s">
        <v>26</v>
      </c>
      <c r="E29" s="7">
        <v>1000</v>
      </c>
      <c r="F29" s="8">
        <v>49.51</v>
      </c>
      <c r="G29" s="25">
        <f t="shared" si="0"/>
        <v>1.7299999999999999E-2</v>
      </c>
      <c r="H29" s="36"/>
      <c r="I29" s="37"/>
    </row>
    <row r="30" spans="1:9" ht="12.95" customHeight="1">
      <c r="A30" s="6"/>
      <c r="B30" s="24" t="s">
        <v>253</v>
      </c>
      <c r="C30" s="5" t="s">
        <v>254</v>
      </c>
      <c r="D30" s="5" t="s">
        <v>255</v>
      </c>
      <c r="E30" s="7">
        <v>224</v>
      </c>
      <c r="F30" s="8">
        <v>48.32</v>
      </c>
      <c r="G30" s="25">
        <f t="shared" si="0"/>
        <v>1.6899999999999998E-2</v>
      </c>
      <c r="H30" s="36"/>
      <c r="I30" s="37"/>
    </row>
    <row r="31" spans="1:9" ht="12.95" customHeight="1">
      <c r="A31" s="6"/>
      <c r="B31" s="24" t="s">
        <v>247</v>
      </c>
      <c r="C31" s="5" t="s">
        <v>248</v>
      </c>
      <c r="D31" s="5" t="s">
        <v>33</v>
      </c>
      <c r="E31" s="7">
        <v>804</v>
      </c>
      <c r="F31" s="8">
        <v>48.28</v>
      </c>
      <c r="G31" s="25">
        <f t="shared" si="0"/>
        <v>1.6899999999999998E-2</v>
      </c>
      <c r="H31" s="36"/>
      <c r="I31" s="37"/>
    </row>
    <row r="32" spans="1:9" ht="12.95" customHeight="1">
      <c r="A32" s="6"/>
      <c r="B32" s="24" t="s">
        <v>311</v>
      </c>
      <c r="C32" s="5" t="s">
        <v>315</v>
      </c>
      <c r="D32" s="5" t="s">
        <v>63</v>
      </c>
      <c r="E32" s="7">
        <v>650</v>
      </c>
      <c r="F32" s="8">
        <v>48.13</v>
      </c>
      <c r="G32" s="25">
        <f t="shared" si="0"/>
        <v>1.6799999999999999E-2</v>
      </c>
      <c r="H32" s="36"/>
      <c r="I32" s="37"/>
    </row>
    <row r="33" spans="1:9" ht="12.95" customHeight="1">
      <c r="A33" s="6"/>
      <c r="B33" s="24" t="s">
        <v>133</v>
      </c>
      <c r="C33" s="5" t="s">
        <v>62</v>
      </c>
      <c r="D33" s="5" t="s">
        <v>63</v>
      </c>
      <c r="E33" s="7">
        <v>13108</v>
      </c>
      <c r="F33" s="8">
        <v>47.89</v>
      </c>
      <c r="G33" s="25">
        <f t="shared" si="0"/>
        <v>1.6799999999999999E-2</v>
      </c>
      <c r="H33" s="36"/>
      <c r="I33" s="37"/>
    </row>
    <row r="34" spans="1:9" ht="12.95" customHeight="1">
      <c r="A34" s="6"/>
      <c r="B34" s="24" t="s">
        <v>273</v>
      </c>
      <c r="C34" s="5" t="s">
        <v>183</v>
      </c>
      <c r="D34" s="5" t="s">
        <v>15</v>
      </c>
      <c r="E34" s="7">
        <v>3159</v>
      </c>
      <c r="F34" s="8">
        <v>43.06</v>
      </c>
      <c r="G34" s="25">
        <f t="shared" si="0"/>
        <v>1.5100000000000001E-2</v>
      </c>
      <c r="H34" s="36"/>
      <c r="I34" s="37"/>
    </row>
    <row r="35" spans="1:9" ht="12.95" customHeight="1">
      <c r="A35" s="6"/>
      <c r="B35" s="24" t="s">
        <v>256</v>
      </c>
      <c r="C35" s="5" t="s">
        <v>257</v>
      </c>
      <c r="D35" s="5" t="s">
        <v>227</v>
      </c>
      <c r="E35" s="7">
        <v>5406</v>
      </c>
      <c r="F35" s="8">
        <v>40.65</v>
      </c>
      <c r="G35" s="25">
        <f t="shared" si="0"/>
        <v>1.4200000000000001E-2</v>
      </c>
      <c r="H35" s="36"/>
      <c r="I35" s="37"/>
    </row>
    <row r="36" spans="1:9" ht="12.95" customHeight="1">
      <c r="A36" s="6"/>
      <c r="B36" s="24" t="s">
        <v>148</v>
      </c>
      <c r="C36" s="5" t="s">
        <v>102</v>
      </c>
      <c r="D36" s="5" t="s">
        <v>66</v>
      </c>
      <c r="E36" s="7">
        <v>2159</v>
      </c>
      <c r="F36" s="8">
        <v>37.06</v>
      </c>
      <c r="G36" s="25">
        <f t="shared" si="0"/>
        <v>1.2999999999999999E-2</v>
      </c>
      <c r="H36" s="36"/>
      <c r="I36" s="37"/>
    </row>
    <row r="37" spans="1:9" ht="12.95" customHeight="1">
      <c r="A37" s="6"/>
      <c r="B37" s="24" t="s">
        <v>353</v>
      </c>
      <c r="C37" s="5" t="s">
        <v>359</v>
      </c>
      <c r="D37" s="5" t="s">
        <v>63</v>
      </c>
      <c r="E37" s="7">
        <v>6600</v>
      </c>
      <c r="F37" s="8">
        <v>34.6</v>
      </c>
      <c r="G37" s="25">
        <f t="shared" si="0"/>
        <v>1.21E-2</v>
      </c>
      <c r="H37" s="36"/>
      <c r="I37" s="37"/>
    </row>
    <row r="38" spans="1:9" ht="12.95" customHeight="1">
      <c r="A38" s="6"/>
      <c r="B38" s="24" t="s">
        <v>326</v>
      </c>
      <c r="C38" s="5" t="s">
        <v>334</v>
      </c>
      <c r="D38" s="5" t="s">
        <v>26</v>
      </c>
      <c r="E38" s="7">
        <v>1500</v>
      </c>
      <c r="F38" s="8">
        <v>32.979999999999997</v>
      </c>
      <c r="G38" s="25">
        <f t="shared" si="0"/>
        <v>1.15E-2</v>
      </c>
      <c r="H38" s="36"/>
      <c r="I38" s="37"/>
    </row>
    <row r="39" spans="1:9" ht="12.95" customHeight="1">
      <c r="A39" s="6"/>
      <c r="B39" s="24" t="s">
        <v>141</v>
      </c>
      <c r="C39" s="5" t="s">
        <v>76</v>
      </c>
      <c r="D39" s="5" t="s">
        <v>13</v>
      </c>
      <c r="E39" s="7">
        <v>5000</v>
      </c>
      <c r="F39" s="8">
        <v>30.54</v>
      </c>
      <c r="G39" s="25">
        <f t="shared" si="0"/>
        <v>1.0699999999999999E-2</v>
      </c>
      <c r="H39" s="36"/>
      <c r="I39" s="37"/>
    </row>
    <row r="40" spans="1:9" ht="12.95" customHeight="1">
      <c r="A40" s="6"/>
      <c r="B40" s="24" t="s">
        <v>320</v>
      </c>
      <c r="C40" s="5" t="s">
        <v>328</v>
      </c>
      <c r="D40" s="5" t="s">
        <v>159</v>
      </c>
      <c r="E40" s="7">
        <v>862</v>
      </c>
      <c r="F40" s="8">
        <v>29.91</v>
      </c>
      <c r="G40" s="25">
        <f t="shared" si="0"/>
        <v>1.0500000000000001E-2</v>
      </c>
      <c r="H40" s="36"/>
      <c r="I40" s="37"/>
    </row>
    <row r="41" spans="1:9" ht="12.95" customHeight="1">
      <c r="A41" s="6"/>
      <c r="B41" s="24" t="s">
        <v>128</v>
      </c>
      <c r="C41" s="5" t="s">
        <v>86</v>
      </c>
      <c r="D41" s="5" t="s">
        <v>26</v>
      </c>
      <c r="E41" s="7">
        <v>5062</v>
      </c>
      <c r="F41" s="8">
        <v>29.74</v>
      </c>
      <c r="G41" s="25">
        <f t="shared" si="0"/>
        <v>1.04E-2</v>
      </c>
      <c r="H41" s="36"/>
      <c r="I41" s="37"/>
    </row>
    <row r="42" spans="1:9" ht="12.95" customHeight="1">
      <c r="A42" s="6"/>
      <c r="B42" s="24" t="s">
        <v>205</v>
      </c>
      <c r="C42" s="5" t="s">
        <v>206</v>
      </c>
      <c r="D42" s="5" t="s">
        <v>37</v>
      </c>
      <c r="E42" s="7">
        <v>11604</v>
      </c>
      <c r="F42" s="8">
        <v>29.02</v>
      </c>
      <c r="G42" s="25">
        <f t="shared" si="0"/>
        <v>1.0200000000000001E-2</v>
      </c>
      <c r="H42" s="36"/>
      <c r="I42" s="37"/>
    </row>
    <row r="43" spans="1:9" ht="12.95" customHeight="1">
      <c r="A43" s="6"/>
      <c r="B43" s="24" t="s">
        <v>306</v>
      </c>
      <c r="C43" s="5" t="s">
        <v>307</v>
      </c>
      <c r="D43" s="5" t="s">
        <v>50</v>
      </c>
      <c r="E43" s="7">
        <v>7176</v>
      </c>
      <c r="F43" s="8">
        <v>27.24</v>
      </c>
      <c r="G43" s="25">
        <f t="shared" si="0"/>
        <v>9.4999999999999998E-3</v>
      </c>
      <c r="H43" s="36"/>
      <c r="I43" s="37"/>
    </row>
    <row r="44" spans="1:9" ht="12.95" customHeight="1">
      <c r="A44" s="6"/>
      <c r="B44" s="24" t="s">
        <v>161</v>
      </c>
      <c r="C44" s="5" t="s">
        <v>87</v>
      </c>
      <c r="D44" s="5" t="s">
        <v>70</v>
      </c>
      <c r="E44" s="7">
        <v>10508</v>
      </c>
      <c r="F44" s="8">
        <v>26.76</v>
      </c>
      <c r="G44" s="25">
        <f t="shared" si="0"/>
        <v>9.4000000000000004E-3</v>
      </c>
      <c r="H44" s="36"/>
      <c r="I44" s="37"/>
    </row>
    <row r="45" spans="1:9" ht="12.95" customHeight="1">
      <c r="A45" s="6"/>
      <c r="B45" s="24" t="s">
        <v>325</v>
      </c>
      <c r="C45" s="5" t="s">
        <v>333</v>
      </c>
      <c r="D45" s="5" t="s">
        <v>37</v>
      </c>
      <c r="E45" s="7">
        <v>2284</v>
      </c>
      <c r="F45" s="8">
        <v>25.68</v>
      </c>
      <c r="G45" s="25">
        <f t="shared" si="0"/>
        <v>8.9999999999999993E-3</v>
      </c>
      <c r="H45" s="36"/>
      <c r="I45" s="37"/>
    </row>
    <row r="46" spans="1:9" ht="12.95" customHeight="1">
      <c r="A46" s="6"/>
      <c r="B46" s="24" t="s">
        <v>296</v>
      </c>
      <c r="C46" s="5" t="s">
        <v>297</v>
      </c>
      <c r="D46" s="5" t="s">
        <v>227</v>
      </c>
      <c r="E46" s="7">
        <v>1711</v>
      </c>
      <c r="F46" s="8">
        <v>25.26</v>
      </c>
      <c r="G46" s="25">
        <f t="shared" si="0"/>
        <v>8.8000000000000005E-3</v>
      </c>
      <c r="H46" s="36"/>
      <c r="I46" s="37"/>
    </row>
    <row r="47" spans="1:9" ht="12.95" customHeight="1">
      <c r="A47" s="6"/>
      <c r="B47" s="24" t="s">
        <v>167</v>
      </c>
      <c r="C47" s="5" t="s">
        <v>168</v>
      </c>
      <c r="D47" s="5" t="s">
        <v>50</v>
      </c>
      <c r="E47" s="7">
        <v>1546</v>
      </c>
      <c r="F47" s="8">
        <v>23.96</v>
      </c>
      <c r="G47" s="25">
        <f t="shared" si="0"/>
        <v>8.3999999999999995E-3</v>
      </c>
      <c r="H47" s="36"/>
      <c r="I47" s="37"/>
    </row>
    <row r="48" spans="1:9" ht="12.95" customHeight="1">
      <c r="A48" s="6"/>
      <c r="B48" s="24" t="s">
        <v>266</v>
      </c>
      <c r="C48" s="5" t="s">
        <v>267</v>
      </c>
      <c r="D48" s="5" t="s">
        <v>50</v>
      </c>
      <c r="E48" s="7">
        <v>1292</v>
      </c>
      <c r="F48" s="8">
        <v>22.62</v>
      </c>
      <c r="G48" s="25">
        <f t="shared" si="0"/>
        <v>7.9000000000000008E-3</v>
      </c>
      <c r="H48" s="36"/>
      <c r="I48" s="37"/>
    </row>
    <row r="49" spans="1:9" ht="12.95" customHeight="1">
      <c r="A49" s="6"/>
      <c r="B49" s="24" t="s">
        <v>442</v>
      </c>
      <c r="C49" s="5" t="s">
        <v>65</v>
      </c>
      <c r="D49" s="5" t="s">
        <v>66</v>
      </c>
      <c r="E49" s="7">
        <v>131</v>
      </c>
      <c r="F49" s="8">
        <v>22.55</v>
      </c>
      <c r="G49" s="25">
        <f t="shared" si="0"/>
        <v>7.9000000000000008E-3</v>
      </c>
      <c r="H49" s="36"/>
      <c r="I49" s="37"/>
    </row>
    <row r="50" spans="1:9" ht="12.95" customHeight="1">
      <c r="A50" s="6"/>
      <c r="B50" s="24" t="s">
        <v>412</v>
      </c>
      <c r="C50" s="5" t="s">
        <v>432</v>
      </c>
      <c r="D50" s="5" t="s">
        <v>37</v>
      </c>
      <c r="E50" s="7">
        <v>1200</v>
      </c>
      <c r="F50" s="8">
        <v>22.11</v>
      </c>
      <c r="G50" s="25">
        <f t="shared" si="0"/>
        <v>7.7000000000000002E-3</v>
      </c>
      <c r="H50" s="36"/>
      <c r="I50" s="37"/>
    </row>
    <row r="51" spans="1:9" ht="12.95" customHeight="1">
      <c r="A51" s="6"/>
      <c r="B51" s="24" t="s">
        <v>180</v>
      </c>
      <c r="C51" s="5" t="s">
        <v>181</v>
      </c>
      <c r="D51" s="5" t="s">
        <v>182</v>
      </c>
      <c r="E51" s="7">
        <v>6000</v>
      </c>
      <c r="F51" s="8">
        <v>21.06</v>
      </c>
      <c r="G51" s="25">
        <f t="shared" si="0"/>
        <v>7.4000000000000003E-3</v>
      </c>
      <c r="H51" s="36"/>
      <c r="I51" s="37"/>
    </row>
    <row r="52" spans="1:9" ht="12.95" customHeight="1">
      <c r="A52" s="6"/>
      <c r="B52" s="24" t="s">
        <v>314</v>
      </c>
      <c r="C52" s="5" t="s">
        <v>319</v>
      </c>
      <c r="D52" s="5" t="s">
        <v>23</v>
      </c>
      <c r="E52" s="7">
        <v>420</v>
      </c>
      <c r="F52" s="8">
        <v>19.63</v>
      </c>
      <c r="G52" s="25">
        <f t="shared" si="0"/>
        <v>6.8999999999999999E-3</v>
      </c>
      <c r="H52" s="36"/>
      <c r="I52" s="37"/>
    </row>
    <row r="53" spans="1:9" ht="12.95" customHeight="1">
      <c r="A53" s="6"/>
      <c r="B53" s="24" t="s">
        <v>219</v>
      </c>
      <c r="C53" s="5" t="s">
        <v>220</v>
      </c>
      <c r="D53" s="5" t="s">
        <v>36</v>
      </c>
      <c r="E53" s="7">
        <v>1816</v>
      </c>
      <c r="F53" s="8">
        <v>19.46</v>
      </c>
      <c r="G53" s="25">
        <f t="shared" ref="G53" si="1">+ROUND(F53/$F$72,4)</f>
        <v>6.7999999999999996E-3</v>
      </c>
      <c r="H53" s="36"/>
      <c r="I53" s="37"/>
    </row>
    <row r="54" spans="1:9" ht="12.95" customHeight="1">
      <c r="A54" s="6"/>
      <c r="B54" s="24" t="s">
        <v>410</v>
      </c>
      <c r="C54" s="5" t="s">
        <v>430</v>
      </c>
      <c r="D54" s="5" t="s">
        <v>13</v>
      </c>
      <c r="E54" s="7">
        <v>2000</v>
      </c>
      <c r="F54" s="8">
        <v>17.989999999999998</v>
      </c>
      <c r="G54" s="25">
        <f t="shared" si="0"/>
        <v>6.3E-3</v>
      </c>
      <c r="H54" s="36"/>
      <c r="I54" s="37"/>
    </row>
    <row r="55" spans="1:9" ht="12.95" customHeight="1">
      <c r="A55" s="6"/>
      <c r="B55" s="24" t="s">
        <v>262</v>
      </c>
      <c r="C55" s="5" t="s">
        <v>263</v>
      </c>
      <c r="D55" s="5" t="s">
        <v>104</v>
      </c>
      <c r="E55" s="7">
        <v>23008</v>
      </c>
      <c r="F55" s="8">
        <v>17.329999999999998</v>
      </c>
      <c r="G55" s="25">
        <f t="shared" si="0"/>
        <v>6.1000000000000004E-3</v>
      </c>
      <c r="H55" s="36"/>
      <c r="I55" s="37"/>
    </row>
    <row r="56" spans="1:9" ht="12.95" customHeight="1">
      <c r="A56" s="6"/>
      <c r="B56" s="24" t="s">
        <v>398</v>
      </c>
      <c r="C56" s="5" t="s">
        <v>418</v>
      </c>
      <c r="D56" s="5" t="s">
        <v>13</v>
      </c>
      <c r="E56" s="7">
        <v>2000</v>
      </c>
      <c r="F56" s="8">
        <v>17.12</v>
      </c>
      <c r="G56" s="25">
        <f t="shared" si="0"/>
        <v>6.0000000000000001E-3</v>
      </c>
      <c r="H56" s="36"/>
      <c r="I56" s="37"/>
    </row>
    <row r="57" spans="1:9" ht="12.95" customHeight="1">
      <c r="A57" s="6"/>
      <c r="B57" s="24" t="s">
        <v>251</v>
      </c>
      <c r="C57" s="5" t="s">
        <v>252</v>
      </c>
      <c r="D57" s="5" t="s">
        <v>13</v>
      </c>
      <c r="E57" s="7">
        <v>1234</v>
      </c>
      <c r="F57" s="8">
        <v>16.73</v>
      </c>
      <c r="G57" s="25">
        <f t="shared" si="0"/>
        <v>5.8999999999999999E-3</v>
      </c>
      <c r="H57" s="36"/>
      <c r="I57" s="37"/>
    </row>
    <row r="58" spans="1:9" ht="12.95" customHeight="1">
      <c r="A58" s="6"/>
      <c r="B58" s="24" t="s">
        <v>264</v>
      </c>
      <c r="C58" s="5" t="s">
        <v>265</v>
      </c>
      <c r="D58" s="5" t="s">
        <v>13</v>
      </c>
      <c r="E58" s="7">
        <v>2551</v>
      </c>
      <c r="F58" s="8">
        <v>16.39</v>
      </c>
      <c r="G58" s="25">
        <f t="shared" si="0"/>
        <v>5.7000000000000002E-3</v>
      </c>
      <c r="H58" s="36"/>
      <c r="I58" s="37"/>
    </row>
    <row r="59" spans="1:9" ht="12.95" customHeight="1">
      <c r="A59" s="6"/>
      <c r="B59" s="24" t="s">
        <v>223</v>
      </c>
      <c r="C59" s="5" t="s">
        <v>224</v>
      </c>
      <c r="D59" s="5" t="s">
        <v>23</v>
      </c>
      <c r="E59" s="7">
        <v>1336</v>
      </c>
      <c r="F59" s="8">
        <v>16.190000000000001</v>
      </c>
      <c r="G59" s="25">
        <f t="shared" si="0"/>
        <v>5.7000000000000002E-3</v>
      </c>
      <c r="H59" s="36"/>
      <c r="I59" s="37"/>
    </row>
    <row r="60" spans="1:9" ht="12.95" customHeight="1">
      <c r="A60" s="6"/>
      <c r="B60" s="24" t="s">
        <v>356</v>
      </c>
      <c r="C60" s="5" t="s">
        <v>362</v>
      </c>
      <c r="D60" s="5" t="s">
        <v>63</v>
      </c>
      <c r="E60" s="7">
        <v>275</v>
      </c>
      <c r="F60" s="8">
        <v>13.45</v>
      </c>
      <c r="G60" s="25">
        <f t="shared" si="0"/>
        <v>4.7000000000000002E-3</v>
      </c>
      <c r="H60" s="36"/>
      <c r="I60" s="37"/>
    </row>
    <row r="61" spans="1:9" ht="12.95" customHeight="1">
      <c r="A61" s="6"/>
      <c r="B61" s="24" t="s">
        <v>144</v>
      </c>
      <c r="C61" s="5" t="s">
        <v>85</v>
      </c>
      <c r="D61" s="5" t="s">
        <v>37</v>
      </c>
      <c r="E61" s="7">
        <v>974</v>
      </c>
      <c r="F61" s="8">
        <v>13.34</v>
      </c>
      <c r="G61" s="25">
        <f t="shared" si="0"/>
        <v>4.7000000000000002E-3</v>
      </c>
      <c r="H61" s="36"/>
      <c r="I61" s="37"/>
    </row>
    <row r="62" spans="1:9" ht="12.95" customHeight="1">
      <c r="A62" s="6"/>
      <c r="B62" s="24" t="s">
        <v>274</v>
      </c>
      <c r="C62" s="5" t="s">
        <v>275</v>
      </c>
      <c r="D62" s="5" t="s">
        <v>50</v>
      </c>
      <c r="E62" s="7">
        <v>1638</v>
      </c>
      <c r="F62" s="8">
        <v>11.98</v>
      </c>
      <c r="G62" s="25">
        <f t="shared" si="0"/>
        <v>4.1999999999999997E-3</v>
      </c>
      <c r="H62" s="36"/>
      <c r="I62" s="37"/>
    </row>
    <row r="63" spans="1:9" ht="12.95" customHeight="1">
      <c r="A63" s="6"/>
      <c r="B63" s="24" t="s">
        <v>375</v>
      </c>
      <c r="C63" s="5" t="s">
        <v>376</v>
      </c>
      <c r="D63" s="5" t="s">
        <v>15</v>
      </c>
      <c r="E63" s="7">
        <v>300</v>
      </c>
      <c r="F63" s="8">
        <v>11.88</v>
      </c>
      <c r="G63" s="25">
        <f t="shared" si="0"/>
        <v>4.1999999999999997E-3</v>
      </c>
      <c r="H63" s="36"/>
      <c r="I63" s="37"/>
    </row>
    <row r="64" spans="1:9" ht="12.95" customHeight="1">
      <c r="A64" s="6"/>
      <c r="B64" s="24" t="s">
        <v>231</v>
      </c>
      <c r="C64" s="5" t="s">
        <v>232</v>
      </c>
      <c r="D64" s="5" t="s">
        <v>13</v>
      </c>
      <c r="E64" s="7">
        <v>900</v>
      </c>
      <c r="F64" s="8">
        <v>11.47</v>
      </c>
      <c r="G64" s="25">
        <f t="shared" si="0"/>
        <v>4.0000000000000001E-3</v>
      </c>
      <c r="H64" s="36"/>
      <c r="I64" s="37"/>
    </row>
    <row r="65" spans="1:9" ht="12.95" customHeight="1">
      <c r="A65" s="6"/>
      <c r="B65" s="24" t="s">
        <v>443</v>
      </c>
      <c r="C65" s="5" t="s">
        <v>441</v>
      </c>
      <c r="D65" s="5" t="s">
        <v>35</v>
      </c>
      <c r="E65" s="7">
        <v>5000</v>
      </c>
      <c r="F65" s="8">
        <v>8.67</v>
      </c>
      <c r="G65" s="25">
        <f t="shared" si="0"/>
        <v>3.0000000000000001E-3</v>
      </c>
      <c r="H65" s="36"/>
      <c r="I65" s="37"/>
    </row>
    <row r="66" spans="1:9" ht="12.95" customHeight="1">
      <c r="A66" s="6"/>
      <c r="B66" s="24" t="s">
        <v>235</v>
      </c>
      <c r="C66" s="5" t="s">
        <v>236</v>
      </c>
      <c r="D66" s="5" t="s">
        <v>227</v>
      </c>
      <c r="E66" s="7">
        <v>768</v>
      </c>
      <c r="F66" s="8">
        <v>6.67</v>
      </c>
      <c r="G66" s="25">
        <f t="shared" si="0"/>
        <v>2.3E-3</v>
      </c>
      <c r="H66" s="36"/>
      <c r="I66" s="37"/>
    </row>
    <row r="67" spans="1:9" ht="12.95" customHeight="1">
      <c r="A67" s="1"/>
      <c r="B67" s="22" t="s">
        <v>52</v>
      </c>
      <c r="C67" s="5" t="s">
        <v>1</v>
      </c>
      <c r="D67" s="5" t="s">
        <v>1</v>
      </c>
      <c r="E67" s="5" t="s">
        <v>1</v>
      </c>
      <c r="F67" s="9">
        <f>SUM(F7:F66)</f>
        <v>2819.2599999999989</v>
      </c>
      <c r="G67" s="26">
        <f>SUM(G7:G66)</f>
        <v>0.98639999999999994</v>
      </c>
      <c r="H67" s="36"/>
      <c r="I67" s="36"/>
    </row>
    <row r="68" spans="1:9" ht="12.95" customHeight="1">
      <c r="A68" s="1"/>
      <c r="B68" s="27" t="s">
        <v>53</v>
      </c>
      <c r="C68" s="10" t="s">
        <v>1</v>
      </c>
      <c r="D68" s="10" t="s">
        <v>1</v>
      </c>
      <c r="E68" s="10" t="s">
        <v>1</v>
      </c>
      <c r="F68" s="11" t="s">
        <v>54</v>
      </c>
      <c r="G68" s="28" t="s">
        <v>54</v>
      </c>
    </row>
    <row r="69" spans="1:9" ht="12.95" customHeight="1">
      <c r="A69" s="1"/>
      <c r="B69" s="27" t="s">
        <v>52</v>
      </c>
      <c r="C69" s="10" t="s">
        <v>1</v>
      </c>
      <c r="D69" s="10" t="s">
        <v>1</v>
      </c>
      <c r="E69" s="10" t="s">
        <v>1</v>
      </c>
      <c r="F69" s="11" t="s">
        <v>54</v>
      </c>
      <c r="G69" s="28" t="s">
        <v>54</v>
      </c>
    </row>
    <row r="70" spans="1:9" ht="12.95" customHeight="1">
      <c r="A70" s="1"/>
      <c r="B70" s="27" t="s">
        <v>55</v>
      </c>
      <c r="C70" s="12" t="s">
        <v>1</v>
      </c>
      <c r="D70" s="10" t="s">
        <v>1</v>
      </c>
      <c r="E70" s="12" t="s">
        <v>1</v>
      </c>
      <c r="F70" s="9">
        <f>+F67</f>
        <v>2819.2599999999989</v>
      </c>
      <c r="G70" s="26">
        <f>+G67</f>
        <v>0.98639999999999994</v>
      </c>
    </row>
    <row r="71" spans="1:9" ht="12.95" customHeight="1">
      <c r="A71" s="1"/>
      <c r="B71" s="27" t="s">
        <v>56</v>
      </c>
      <c r="C71" s="5" t="s">
        <v>1</v>
      </c>
      <c r="D71" s="10" t="s">
        <v>1</v>
      </c>
      <c r="E71" s="5" t="s">
        <v>1</v>
      </c>
      <c r="F71" s="13">
        <f>+F72-F70</f>
        <v>39.650000000001</v>
      </c>
      <c r="G71" s="26">
        <f>+G72-G70</f>
        <v>1.3600000000000056E-2</v>
      </c>
    </row>
    <row r="72" spans="1:9" ht="12.95" customHeight="1" thickBot="1">
      <c r="A72" s="1"/>
      <c r="B72" s="29" t="s">
        <v>57</v>
      </c>
      <c r="C72" s="30" t="s">
        <v>1</v>
      </c>
      <c r="D72" s="30" t="s">
        <v>1</v>
      </c>
      <c r="E72" s="30" t="s">
        <v>1</v>
      </c>
      <c r="F72" s="31">
        <v>2858.91</v>
      </c>
      <c r="G72" s="32">
        <v>1</v>
      </c>
    </row>
    <row r="73" spans="1:9">
      <c r="A73" s="1"/>
      <c r="B73" s="2" t="s">
        <v>58</v>
      </c>
      <c r="C73" s="1"/>
      <c r="D73" s="1"/>
      <c r="E73" s="1"/>
      <c r="F73" s="1"/>
      <c r="G73" s="1"/>
    </row>
  </sheetData>
  <sortState ref="B8:F66">
    <sortCondition descending="1" ref="F8:F6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G12"/>
  <sheetViews>
    <sheetView zoomScale="90" zoomScaleNormal="90" workbookViewId="0">
      <selection activeCell="F9" sqref="F9"/>
    </sheetView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396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72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73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169</v>
      </c>
      <c r="C6" s="5" t="s">
        <v>1</v>
      </c>
      <c r="D6" s="5" t="s">
        <v>58</v>
      </c>
      <c r="E6" s="7"/>
      <c r="F6" s="8">
        <v>823.99</v>
      </c>
      <c r="G6" s="25">
        <f>+ROUND(F6/$F$10,4)</f>
        <v>0.9748</v>
      </c>
    </row>
    <row r="7" spans="1:7" ht="12.95" customHeight="1">
      <c r="A7" s="1"/>
      <c r="B7" s="22" t="s">
        <v>52</v>
      </c>
      <c r="C7" s="5" t="s">
        <v>1</v>
      </c>
      <c r="D7" s="5" t="s">
        <v>1</v>
      </c>
      <c r="E7" s="5" t="s">
        <v>1</v>
      </c>
      <c r="F7" s="9">
        <f>+F6</f>
        <v>823.99</v>
      </c>
      <c r="G7" s="26">
        <f>+G6</f>
        <v>0.9748</v>
      </c>
    </row>
    <row r="8" spans="1:7" ht="12.95" customHeight="1">
      <c r="A8" s="1"/>
      <c r="B8" s="27" t="s">
        <v>55</v>
      </c>
      <c r="C8" s="12" t="s">
        <v>1</v>
      </c>
      <c r="D8" s="10" t="s">
        <v>1</v>
      </c>
      <c r="E8" s="12" t="s">
        <v>1</v>
      </c>
      <c r="F8" s="9">
        <f>+F7</f>
        <v>823.99</v>
      </c>
      <c r="G8" s="26">
        <f>+G7</f>
        <v>0.9748</v>
      </c>
    </row>
    <row r="9" spans="1:7" ht="12.95" customHeight="1">
      <c r="A9" s="1"/>
      <c r="B9" s="27" t="s">
        <v>56</v>
      </c>
      <c r="C9" s="5" t="s">
        <v>1</v>
      </c>
      <c r="D9" s="10" t="s">
        <v>1</v>
      </c>
      <c r="E9" s="5" t="s">
        <v>1</v>
      </c>
      <c r="F9" s="13">
        <f>+F10-F8</f>
        <v>21.289999999999964</v>
      </c>
      <c r="G9" s="26">
        <f>+G10-G8</f>
        <v>2.52E-2</v>
      </c>
    </row>
    <row r="10" spans="1:7" ht="12.95" customHeight="1" thickBot="1">
      <c r="A10" s="1"/>
      <c r="B10" s="29" t="s">
        <v>57</v>
      </c>
      <c r="C10" s="30" t="s">
        <v>1</v>
      </c>
      <c r="D10" s="30" t="s">
        <v>1</v>
      </c>
      <c r="E10" s="30" t="s">
        <v>1</v>
      </c>
      <c r="F10" s="31">
        <v>845.28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Jack</cp:lastModifiedBy>
  <dcterms:created xsi:type="dcterms:W3CDTF">2015-09-01T06:50:16Z</dcterms:created>
  <dcterms:modified xsi:type="dcterms:W3CDTF">2018-02-09T06:15:12Z</dcterms:modified>
</cp:coreProperties>
</file>