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August 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55" i="7" l="1"/>
  <c r="G54" i="7"/>
  <c r="G51" i="8"/>
  <c r="G50" i="8"/>
  <c r="G49" i="8"/>
  <c r="G59" i="13"/>
  <c r="G58" i="13"/>
  <c r="G57" i="13"/>
  <c r="F63" i="2"/>
  <c r="G62" i="2"/>
  <c r="G61" i="2"/>
  <c r="G60" i="2"/>
  <c r="G64" i="1"/>
  <c r="G65" i="1" s="1"/>
  <c r="G66" i="1" s="1"/>
  <c r="F65" i="1"/>
  <c r="F66" i="1" s="1"/>
  <c r="G58" i="1" l="1"/>
  <c r="G57" i="1"/>
  <c r="G56" i="1"/>
  <c r="G55" i="1"/>
  <c r="G53" i="7" l="1"/>
  <c r="G52" i="7"/>
  <c r="G51" i="7"/>
  <c r="G50" i="7"/>
  <c r="G49" i="7"/>
  <c r="G31" i="5"/>
  <c r="G30" i="5"/>
  <c r="G29" i="5"/>
  <c r="G28" i="5"/>
  <c r="G27" i="5"/>
  <c r="G26" i="5"/>
  <c r="G25" i="5"/>
  <c r="G48" i="8"/>
  <c r="G47" i="8"/>
  <c r="G46" i="8"/>
  <c r="G56" i="13"/>
  <c r="G55" i="13"/>
  <c r="G54" i="13"/>
  <c r="G53" i="13"/>
  <c r="G52" i="13"/>
  <c r="G51" i="13"/>
  <c r="G50" i="13"/>
  <c r="G49" i="13"/>
  <c r="G61" i="4"/>
  <c r="G60" i="4"/>
  <c r="G59" i="4"/>
  <c r="G58" i="4"/>
  <c r="G57" i="4"/>
  <c r="G56" i="4"/>
  <c r="G55" i="4"/>
  <c r="G54" i="4"/>
  <c r="G53" i="4"/>
  <c r="G52" i="4"/>
  <c r="G51" i="4"/>
  <c r="G59" i="2"/>
  <c r="G58" i="2"/>
  <c r="G57" i="2"/>
  <c r="G56" i="2"/>
  <c r="G55" i="2"/>
  <c r="G54" i="2"/>
  <c r="G53" i="2"/>
  <c r="G52" i="2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48" i="7" l="1"/>
  <c r="G47" i="7"/>
  <c r="G46" i="7"/>
  <c r="G45" i="7"/>
  <c r="G44" i="7"/>
  <c r="G43" i="7"/>
  <c r="F52" i="8"/>
  <c r="G45" i="8"/>
  <c r="G44" i="8"/>
  <c r="G43" i="8"/>
  <c r="G42" i="8"/>
  <c r="G41" i="8"/>
  <c r="G40" i="8"/>
  <c r="G39" i="8"/>
  <c r="G38" i="8"/>
  <c r="G37" i="8"/>
  <c r="G48" i="13"/>
  <c r="G47" i="13"/>
  <c r="G46" i="13"/>
  <c r="G45" i="13"/>
  <c r="G44" i="13"/>
  <c r="G43" i="13"/>
  <c r="G50" i="4"/>
  <c r="G49" i="4"/>
  <c r="G48" i="4"/>
  <c r="G47" i="4"/>
  <c r="G46" i="4"/>
  <c r="G45" i="4"/>
  <c r="G44" i="4"/>
  <c r="G43" i="4"/>
  <c r="G51" i="2"/>
  <c r="G50" i="2"/>
  <c r="G49" i="2"/>
  <c r="G48" i="2"/>
  <c r="G47" i="2"/>
  <c r="G46" i="2"/>
  <c r="G45" i="2"/>
  <c r="G44" i="2"/>
  <c r="G38" i="1"/>
  <c r="G37" i="1"/>
  <c r="G36" i="1"/>
  <c r="F56" i="7" l="1"/>
  <c r="G43" i="2"/>
  <c r="G42" i="2"/>
  <c r="F59" i="1"/>
  <c r="G6" i="6" l="1"/>
  <c r="G42" i="7"/>
  <c r="G41" i="7"/>
  <c r="F60" i="13"/>
  <c r="F61" i="13" s="1"/>
  <c r="F62" i="4"/>
  <c r="F58" i="12" l="1"/>
  <c r="G24" i="5" l="1"/>
  <c r="G23" i="5"/>
  <c r="G22" i="5" l="1"/>
  <c r="G21" i="5"/>
  <c r="G57" i="12"/>
  <c r="G56" i="12"/>
  <c r="G20" i="5" l="1"/>
  <c r="G19" i="5"/>
  <c r="G55" i="12" l="1"/>
  <c r="G54" i="12"/>
  <c r="G53" i="12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59" i="7"/>
  <c r="F60" i="7" s="1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32" i="5"/>
  <c r="F35" i="5" s="1"/>
  <c r="F36" i="5" s="1"/>
  <c r="G18" i="5"/>
  <c r="G17" i="5"/>
  <c r="G16" i="5"/>
  <c r="G15" i="5"/>
  <c r="G14" i="5"/>
  <c r="G13" i="5"/>
  <c r="G12" i="5"/>
  <c r="G11" i="5"/>
  <c r="G10" i="5"/>
  <c r="G9" i="5"/>
  <c r="G8" i="5"/>
  <c r="G7" i="5"/>
  <c r="F55" i="8"/>
  <c r="F56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56" i="7" l="1"/>
  <c r="G59" i="7" s="1"/>
  <c r="G60" i="7" s="1"/>
  <c r="G52" i="8"/>
  <c r="G55" i="8" s="1"/>
  <c r="G56" i="8" s="1"/>
  <c r="G60" i="13"/>
  <c r="G61" i="13" s="1"/>
  <c r="G58" i="12"/>
  <c r="G61" i="12" s="1"/>
  <c r="G62" i="12" s="1"/>
  <c r="F62" i="13"/>
  <c r="G32" i="5"/>
  <c r="G35" i="5" s="1"/>
  <c r="G36" i="5" s="1"/>
  <c r="F65" i="4"/>
  <c r="F66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66" i="2"/>
  <c r="F67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62" i="1"/>
  <c r="F67" i="1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3" i="2" l="1"/>
  <c r="G62" i="13"/>
  <c r="G66" i="2"/>
  <c r="G67" i="2" s="1"/>
  <c r="G59" i="1"/>
  <c r="G62" i="1" s="1"/>
  <c r="G67" i="1" s="1"/>
  <c r="G62" i="4"/>
  <c r="G65" i="4" s="1"/>
  <c r="G66" i="4" s="1"/>
</calcChain>
</file>

<file path=xl/sharedStrings.xml><?xml version="1.0" encoding="utf-8"?>
<sst xmlns="http://schemas.openxmlformats.org/spreadsheetml/2006/main" count="1681" uniqueCount="366">
  <si>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</si>
  <si>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</si>
  <si>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</si>
  <si>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</si>
  <si>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</si>
  <si>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</si>
  <si>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</si>
  <si>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</si>
  <si>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</si>
  <si>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</si>
  <si>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</si>
  <si>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</si>
  <si>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</si>
  <si>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</si>
  <si>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</si>
  <si>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</si>
  <si>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</si>
  <si>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</si>
  <si>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</si>
  <si>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</si>
  <si>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</si>
  <si>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</si>
  <si>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</si>
  <si>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</si>
  <si>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</si>
  <si>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</si>
  <si>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</si>
  <si>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</si>
  <si>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</si>
  <si>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</si>
  <si>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</si>
  <si>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</si>
  <si>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</si>
  <si>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</si>
  <si>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</si>
  <si>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</si>
  <si>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</si>
  <si>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</si>
  <si>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</si>
  <si>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</si>
  <si>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</si>
  <si>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</si>
  <si>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</si>
  <si>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</si>
  <si>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</si>
  <si>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</si>
  <si>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</si>
  <si>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</si>
  <si>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</si>
  <si>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</si>
  <si>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</si>
  <si>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</si>
  <si>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</si>
  <si>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</si>
  <si>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</si>
  <si>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</si>
  <si>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</si>
  <si>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</si>
  <si>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</si>
  <si>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</si>
  <si>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</si>
  <si>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</si>
  <si>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</si>
  <si>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</si>
  <si>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</si>
  <si>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</si>
  <si>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</si>
  <si>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</si>
  <si>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</si>
  <si>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</si>
  <si>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</si>
  <si>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</si>
  <si>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</si>
  <si>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</si>
  <si>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**  Thinly Traded / Non Traded Security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</si>
  <si>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</si>
  <si>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</si>
  <si>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</si>
  <si>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</si>
  <si>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</si>
  <si>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</si>
  <si>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</si>
  <si>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</si>
  <si>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</si>
  <si>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</si>
  <si>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</si>
  <si>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</si>
  <si>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</si>
  <si>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</si>
  <si>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</si>
  <si>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</si>
  <si>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</si>
  <si>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</si>
  <si>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</si>
  <si>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</si>
  <si>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</si>
  <si>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</si>
  <si>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</si>
  <si>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</si>
  <si>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</si>
  <si>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</si>
  <si>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</si>
  <si>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</si>
  <si>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</si>
  <si>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</si>
  <si>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</si>
  <si>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</si>
  <si>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</si>
  <si>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</si>
  <si>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</si>
  <si>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</si>
  <si>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</si>
  <si>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</si>
  <si>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</si>
  <si>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</si>
  <si>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</si>
  <si>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</si>
  <si>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</si>
  <si>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</si>
  <si>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</si>
  <si>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</si>
  <si>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</si>
  <si>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</si>
  <si>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</si>
  <si>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</si>
  <si>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</si>
  <si>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</si>
  <si>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</si>
  <si>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</si>
  <si>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</si>
  <si>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</si>
  <si>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</si>
  <si>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</si>
  <si>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</si>
  <si>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</si>
  <si>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</si>
  <si>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</si>
  <si>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</si>
  <si>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</si>
  <si>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</si>
  <si>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</si>
  <si>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</si>
  <si>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</si>
  <si>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</si>
  <si>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</si>
  <si>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</si>
  <si>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</si>
  <si>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</si>
  <si>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</si>
  <si>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</si>
  <si>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</si>
  <si>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</si>
  <si>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</si>
  <si>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</si>
  <si>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</si>
  <si>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</si>
  <si>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</si>
  <si>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</si>
  <si>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</si>
  <si>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</si>
  <si>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</si>
  <si>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</si>
  <si>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</si>
  <si>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</si>
  <si>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</si>
  <si>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</si>
  <si>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</si>
  <si>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</si>
  <si>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</si>
  <si>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</si>
  <si>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</si>
  <si>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IN9155A01020</t>
  </si>
  <si>
    <t>Indraprastha Gas Ltd.</t>
  </si>
  <si>
    <t>INE203G01019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</si>
  <si>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</si>
  <si>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</si>
  <si>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</si>
  <si>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</si>
  <si>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</si>
  <si>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</si>
  <si>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</si>
  <si>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</si>
  <si>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</si>
  <si>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</si>
  <si>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</si>
  <si>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</si>
  <si>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</si>
  <si>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</si>
  <si>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</si>
  <si>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</si>
  <si>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</si>
  <si>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</si>
  <si>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</si>
  <si>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</si>
  <si>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</si>
  <si>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</si>
  <si>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</si>
  <si>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</si>
  <si>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</si>
  <si>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</si>
  <si>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</si>
  <si>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</si>
  <si>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</si>
  <si>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</si>
  <si>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</si>
  <si>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</si>
  <si>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</si>
  <si>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</si>
  <si>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</si>
  <si>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</si>
  <si>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</si>
  <si>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</si>
  <si>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</si>
  <si>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</si>
  <si>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</si>
  <si>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</si>
  <si>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</si>
  <si>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</si>
  <si>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</si>
  <si>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</si>
  <si>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</si>
  <si>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NHPC Ltd.</t>
  </si>
  <si>
    <t>INE848E01016</t>
  </si>
  <si>
    <t>ABB India Ltd.</t>
  </si>
  <si>
    <t>INE117A01022</t>
  </si>
  <si>
    <t>The Indian Hotels Company Ltd.</t>
  </si>
  <si>
    <t>INE053A01029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</si>
  <si>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</si>
  <si>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</si>
  <si>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</si>
  <si>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</si>
  <si>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</si>
  <si>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</si>
  <si>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</si>
  <si>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</si>
  <si>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</si>
  <si>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</si>
  <si>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</si>
  <si>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</si>
  <si>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</si>
  <si>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</si>
  <si>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</si>
  <si>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</si>
  <si>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</si>
  <si>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</si>
  <si>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</si>
  <si>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</si>
  <si>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</si>
  <si>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</si>
  <si>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</si>
  <si>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</si>
  <si>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Interglobe Aviation Ltd.</t>
  </si>
  <si>
    <t>INE646L01027</t>
  </si>
  <si>
    <t>Apollo Tyres Ltd.</t>
  </si>
  <si>
    <t>INE438A01022</t>
  </si>
  <si>
    <t>Gateway Distriparks Ltd.</t>
  </si>
  <si>
    <t>INE852F01015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</si>
  <si>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</si>
  <si>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</si>
  <si>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</si>
  <si>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</si>
  <si>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</si>
  <si>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</si>
  <si>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Colgate Palmolive (India) Ltd.</t>
  </si>
  <si>
    <t>INE259A01022</t>
  </si>
  <si>
    <t>Mahindra &amp; Mahindra Financial Services Ltd.</t>
  </si>
  <si>
    <t>INE774D01024</t>
  </si>
  <si>
    <t>Coromandel International Ltd.</t>
  </si>
  <si>
    <t>INE169A01031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</si>
  <si>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</si>
  <si>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</si>
  <si>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</si>
  <si>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</si>
  <si>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</si>
  <si>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</si>
  <si>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</si>
  <si>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</si>
  <si>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</si>
  <si>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Muthoot Finance Ltd.</t>
  </si>
  <si>
    <t>INE414G01012</t>
  </si>
  <si>
    <t>Sundaram Finance Ltd.</t>
  </si>
  <si>
    <t>INE660A01013</t>
  </si>
  <si>
    <t>Automotive Axles Ltd.</t>
  </si>
  <si>
    <t>INE449A01011</t>
  </si>
  <si>
    <t>Rallis India Ltd.</t>
  </si>
  <si>
    <t>INE613A01020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</si>
  <si>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</si>
  <si>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</si>
  <si>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</si>
  <si>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</si>
  <si>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</si>
  <si>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</si>
  <si>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</si>
  <si>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</si>
  <si>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</si>
  <si>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Gujarat Mineral Development Corporation Ltd.</t>
  </si>
  <si>
    <t>INE131A01031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</si>
  <si>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</si>
  <si>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</si>
  <si>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</si>
  <si>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</si>
  <si>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</si>
  <si>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</si>
  <si>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</si>
  <si>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</si>
  <si>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</si>
  <si>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</si>
  <si>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</si>
  <si>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</si>
  <si>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</si>
  <si>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</si>
  <si>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</si>
  <si>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</si>
  <si>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</si>
  <si>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Hotels, Resorts and Other Recreational Activities</t>
  </si>
  <si>
    <t>NMDC Ltd.</t>
  </si>
  <si>
    <t>INE584A01023</t>
  </si>
  <si>
    <t>Engineers India Ltd.</t>
  </si>
  <si>
    <t>INE510A01028</t>
  </si>
  <si>
    <t>Aditya Birla Capital Ltd. **@</t>
  </si>
  <si>
    <t>National Aluminium Company Ltd.</t>
  </si>
  <si>
    <t>INE139A01034</t>
  </si>
  <si>
    <t>Steel Authority of India Ltd.</t>
  </si>
  <si>
    <t>INE114A01011</t>
  </si>
  <si>
    <t>CEAT Ltd.</t>
  </si>
  <si>
    <t>INE482A01020</t>
  </si>
  <si>
    <t>Gujarat State Fertilizers &amp; Chemicals Ltd.</t>
  </si>
  <si>
    <t>INE026A01025</t>
  </si>
  <si>
    <t>Reliance Capital Ltd.</t>
  </si>
  <si>
    <t>INE013A01015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</si>
  <si>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</si>
  <si>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</si>
  <si>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</si>
  <si>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</si>
  <si>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</si>
  <si>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</si>
  <si>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</si>
  <si>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</si>
  <si>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Karnataka Bank Ltd.</t>
  </si>
  <si>
    <t>INE614B01018</t>
  </si>
  <si>
    <t>CARE Ratings Ltd.</t>
  </si>
  <si>
    <t>Zydus Wellness Ltd.</t>
  </si>
  <si>
    <t>INE768C01010</t>
  </si>
  <si>
    <t>Persistent Systems Ltd.</t>
  </si>
  <si>
    <t>INE262H01013</t>
  </si>
  <si>
    <t>@Pending Listing on Stock Exchange</t>
  </si>
  <si>
    <t>Portfolio Statement as on Aug 31,2017</t>
  </si>
  <si>
    <t>Central Depository Services (I) Ltd.</t>
  </si>
  <si>
    <t>INE736A01011</t>
  </si>
  <si>
    <t>INE674K01013</t>
  </si>
  <si>
    <t>Finolex Cables Ltd.</t>
  </si>
  <si>
    <t>INE235A01022</t>
  </si>
  <si>
    <t>VIP Industries Ltd.</t>
  </si>
  <si>
    <t>INE054A01027</t>
  </si>
  <si>
    <t>Bata India Ltd.</t>
  </si>
  <si>
    <t>INE176A01028</t>
  </si>
  <si>
    <t>Maharashtra Seamless Ltd.</t>
  </si>
  <si>
    <t>INE271B01025</t>
  </si>
  <si>
    <t>IFB Industries Ltd.</t>
  </si>
  <si>
    <t>INE559A01017</t>
  </si>
  <si>
    <t>Century Plyboards (India) Ltd.</t>
  </si>
  <si>
    <t>INE348B01021</t>
  </si>
  <si>
    <t>RBL Bank Ltd.</t>
  </si>
  <si>
    <t>INE976G01028</t>
  </si>
  <si>
    <t>IIFL Holdings Ltd.</t>
  </si>
  <si>
    <t>INE530B01024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</si>
</sst>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1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112</v>
      </c>
      <c r="C7" s="5" t="s">
        <v>14</v>
      </c>
      <c r="D7" s="5" t="s">
        <v>15</v>
      </c>
      <c r="E7" s="7">
        <v>36961</v>
      </c>
      <c r="F7" s="8">
        <v>656.22</v>
      </c>
      <c r="G7" s="25">
        <f t="shared" ref="G7:G38" si="0">+ROUND(F7/$F$68,4)</f>
        <v>5.9799999999999999E-2</v>
      </c>
      <c r="I7" s="36"/>
    </row>
    <row r="8" spans="1:9" ht="12.95" customHeight="1">
      <c r="A8" s="6"/>
      <c r="B8" s="24" t="s">
        <v>118</v>
      </c>
      <c r="C8" s="5" t="s">
        <v>20</v>
      </c>
      <c r="D8" s="5" t="s">
        <v>11</v>
      </c>
      <c r="E8" s="7">
        <v>196775</v>
      </c>
      <c r="F8" s="8">
        <v>585.70000000000005</v>
      </c>
      <c r="G8" s="25">
        <f t="shared" si="0"/>
        <v>5.3400000000000003E-2</v>
      </c>
      <c r="I8" s="36"/>
    </row>
    <row r="9" spans="1:9" ht="12.95" customHeight="1">
      <c r="A9" s="6"/>
      <c r="B9" s="24" t="s">
        <v>113</v>
      </c>
      <c r="C9" s="5" t="s">
        <v>16</v>
      </c>
      <c r="D9" s="5" t="s">
        <v>17</v>
      </c>
      <c r="E9" s="7">
        <v>36548</v>
      </c>
      <c r="F9" s="8">
        <v>582.39</v>
      </c>
      <c r="G9" s="25">
        <f t="shared" si="0"/>
        <v>5.3100000000000001E-2</v>
      </c>
      <c r="I9" s="36"/>
    </row>
    <row r="10" spans="1:9" ht="12.95" customHeight="1">
      <c r="A10" s="6"/>
      <c r="B10" s="24" t="s">
        <v>116</v>
      </c>
      <c r="C10" s="5" t="s">
        <v>10</v>
      </c>
      <c r="D10" s="5" t="s">
        <v>11</v>
      </c>
      <c r="E10" s="7">
        <v>31215</v>
      </c>
      <c r="F10" s="8">
        <v>554.07000000000005</v>
      </c>
      <c r="G10" s="25">
        <f t="shared" si="0"/>
        <v>5.0500000000000003E-2</v>
      </c>
      <c r="I10" s="36"/>
    </row>
    <row r="11" spans="1:9" ht="12.95" customHeight="1">
      <c r="A11" s="6"/>
      <c r="B11" s="24" t="s">
        <v>129</v>
      </c>
      <c r="C11" s="5" t="s">
        <v>29</v>
      </c>
      <c r="D11" s="5" t="s">
        <v>30</v>
      </c>
      <c r="E11" s="7">
        <v>5997</v>
      </c>
      <c r="F11" s="8">
        <v>461.92</v>
      </c>
      <c r="G11" s="25">
        <f t="shared" si="0"/>
        <v>4.2099999999999999E-2</v>
      </c>
      <c r="I11" s="36"/>
    </row>
    <row r="12" spans="1:9" ht="12.95" customHeight="1">
      <c r="A12" s="6"/>
      <c r="B12" s="24" t="s">
        <v>119</v>
      </c>
      <c r="C12" s="5" t="s">
        <v>44</v>
      </c>
      <c r="D12" s="5" t="s">
        <v>38</v>
      </c>
      <c r="E12" s="7">
        <v>135135</v>
      </c>
      <c r="F12" s="8">
        <v>381.35</v>
      </c>
      <c r="G12" s="25">
        <f t="shared" si="0"/>
        <v>3.4700000000000002E-2</v>
      </c>
      <c r="I12" s="36"/>
    </row>
    <row r="13" spans="1:9" ht="12.95" customHeight="1">
      <c r="A13" s="6"/>
      <c r="B13" s="24" t="s">
        <v>128</v>
      </c>
      <c r="C13" s="5" t="s">
        <v>43</v>
      </c>
      <c r="D13" s="5" t="s">
        <v>11</v>
      </c>
      <c r="E13" s="7">
        <v>32618</v>
      </c>
      <c r="F13" s="8">
        <v>318.33999999999997</v>
      </c>
      <c r="G13" s="25">
        <f t="shared" si="0"/>
        <v>2.9000000000000001E-2</v>
      </c>
      <c r="I13" s="36"/>
    </row>
    <row r="14" spans="1:9" ht="12.95" customHeight="1">
      <c r="A14" s="6"/>
      <c r="B14" s="24" t="s">
        <v>121</v>
      </c>
      <c r="C14" s="5" t="s">
        <v>31</v>
      </c>
      <c r="D14" s="5" t="s">
        <v>13</v>
      </c>
      <c r="E14" s="7">
        <v>12381</v>
      </c>
      <c r="F14" s="8">
        <v>309.12</v>
      </c>
      <c r="G14" s="25">
        <f t="shared" si="0"/>
        <v>2.8199999999999999E-2</v>
      </c>
      <c r="I14" s="36"/>
    </row>
    <row r="15" spans="1:9" ht="12.95" customHeight="1">
      <c r="A15" s="6"/>
      <c r="B15" s="24" t="s">
        <v>159</v>
      </c>
      <c r="C15" s="5" t="s">
        <v>103</v>
      </c>
      <c r="D15" s="5" t="s">
        <v>69</v>
      </c>
      <c r="E15" s="7">
        <v>107768</v>
      </c>
      <c r="F15" s="8">
        <v>302.39999999999998</v>
      </c>
      <c r="G15" s="25">
        <f t="shared" si="0"/>
        <v>2.76E-2</v>
      </c>
      <c r="I15" s="36"/>
    </row>
    <row r="16" spans="1:9" ht="12.95" customHeight="1">
      <c r="A16" s="6"/>
      <c r="B16" s="24" t="s">
        <v>161</v>
      </c>
      <c r="C16" s="5" t="s">
        <v>110</v>
      </c>
      <c r="D16" s="5" t="s">
        <v>109</v>
      </c>
      <c r="E16" s="7">
        <v>122036</v>
      </c>
      <c r="F16" s="8">
        <v>290.51</v>
      </c>
      <c r="G16" s="25">
        <f t="shared" si="0"/>
        <v>2.6499999999999999E-2</v>
      </c>
      <c r="I16" s="36"/>
    </row>
    <row r="17" spans="1:9" ht="12.95" customHeight="1">
      <c r="A17" s="6"/>
      <c r="B17" s="24" t="s">
        <v>160</v>
      </c>
      <c r="C17" s="5" t="s">
        <v>101</v>
      </c>
      <c r="D17" s="5" t="s">
        <v>30</v>
      </c>
      <c r="E17" s="7">
        <v>7185</v>
      </c>
      <c r="F17" s="8">
        <v>287.26</v>
      </c>
      <c r="G17" s="25">
        <f t="shared" si="0"/>
        <v>2.6200000000000001E-2</v>
      </c>
      <c r="I17" s="36"/>
    </row>
    <row r="18" spans="1:9" ht="12.95" customHeight="1">
      <c r="A18" s="6"/>
      <c r="B18" s="24" t="s">
        <v>114</v>
      </c>
      <c r="C18" s="5" t="s">
        <v>12</v>
      </c>
      <c r="D18" s="5" t="s">
        <v>13</v>
      </c>
      <c r="E18" s="7">
        <v>30713</v>
      </c>
      <c r="F18" s="8">
        <v>281.12</v>
      </c>
      <c r="G18" s="25">
        <f t="shared" si="0"/>
        <v>2.5600000000000001E-2</v>
      </c>
      <c r="I18" s="36"/>
    </row>
    <row r="19" spans="1:9" ht="12.95" customHeight="1">
      <c r="A19" s="6"/>
      <c r="B19" s="24" t="s">
        <v>115</v>
      </c>
      <c r="C19" s="5" t="s">
        <v>18</v>
      </c>
      <c r="D19" s="5" t="s">
        <v>19</v>
      </c>
      <c r="E19" s="7">
        <v>24125</v>
      </c>
      <c r="F19" s="8">
        <v>274.06</v>
      </c>
      <c r="G19" s="25">
        <f t="shared" si="0"/>
        <v>2.5000000000000001E-2</v>
      </c>
      <c r="I19" s="36"/>
    </row>
    <row r="20" spans="1:9" ht="12.95" customHeight="1">
      <c r="A20" s="6"/>
      <c r="B20" s="24" t="s">
        <v>151</v>
      </c>
      <c r="C20" s="5" t="s">
        <v>90</v>
      </c>
      <c r="D20" s="5" t="s">
        <v>38</v>
      </c>
      <c r="E20" s="7">
        <v>21973</v>
      </c>
      <c r="F20" s="8">
        <v>267.49</v>
      </c>
      <c r="G20" s="25">
        <f t="shared" si="0"/>
        <v>2.4400000000000002E-2</v>
      </c>
      <c r="I20" s="36"/>
    </row>
    <row r="21" spans="1:9" ht="12.95" customHeight="1">
      <c r="A21" s="6"/>
      <c r="B21" s="24" t="s">
        <v>164</v>
      </c>
      <c r="C21" s="5" t="s">
        <v>104</v>
      </c>
      <c r="D21" s="5" t="s">
        <v>105</v>
      </c>
      <c r="E21" s="7">
        <v>39569</v>
      </c>
      <c r="F21" s="8">
        <v>252.45</v>
      </c>
      <c r="G21" s="25">
        <f t="shared" si="0"/>
        <v>2.3E-2</v>
      </c>
      <c r="I21" s="36"/>
    </row>
    <row r="22" spans="1:9" ht="12.95" customHeight="1">
      <c r="A22" s="6"/>
      <c r="B22" s="24" t="s">
        <v>137</v>
      </c>
      <c r="C22" s="5" t="s">
        <v>70</v>
      </c>
      <c r="D22" s="5" t="s">
        <v>11</v>
      </c>
      <c r="E22" s="7">
        <v>14417</v>
      </c>
      <c r="F22" s="8">
        <v>238.83</v>
      </c>
      <c r="G22" s="25">
        <f t="shared" si="0"/>
        <v>2.18E-2</v>
      </c>
      <c r="I22" s="36"/>
    </row>
    <row r="23" spans="1:9" ht="12.95" customHeight="1">
      <c r="A23" s="6"/>
      <c r="B23" s="24" t="s">
        <v>155</v>
      </c>
      <c r="C23" s="5" t="s">
        <v>107</v>
      </c>
      <c r="D23" s="5" t="s">
        <v>69</v>
      </c>
      <c r="E23" s="7">
        <v>13200</v>
      </c>
      <c r="F23" s="8">
        <v>237.71</v>
      </c>
      <c r="G23" s="25">
        <f t="shared" si="0"/>
        <v>2.1700000000000001E-2</v>
      </c>
      <c r="I23" s="36"/>
    </row>
    <row r="24" spans="1:9" ht="12.95" customHeight="1">
      <c r="A24" s="6"/>
      <c r="B24" s="24" t="s">
        <v>170</v>
      </c>
      <c r="C24" s="5" t="s">
        <v>214</v>
      </c>
      <c r="D24" s="5" t="s">
        <v>105</v>
      </c>
      <c r="E24" s="7">
        <v>85678</v>
      </c>
      <c r="F24" s="8">
        <v>218.26</v>
      </c>
      <c r="G24" s="25">
        <f t="shared" si="0"/>
        <v>1.9900000000000001E-2</v>
      </c>
      <c r="I24" s="36"/>
    </row>
    <row r="25" spans="1:9" ht="12.95" customHeight="1">
      <c r="A25" s="6"/>
      <c r="B25" s="24" t="s">
        <v>120</v>
      </c>
      <c r="C25" s="5" t="s">
        <v>24</v>
      </c>
      <c r="D25" s="5" t="s">
        <v>11</v>
      </c>
      <c r="E25" s="7">
        <v>41272</v>
      </c>
      <c r="F25" s="8">
        <v>206.63</v>
      </c>
      <c r="G25" s="25">
        <f t="shared" si="0"/>
        <v>1.8800000000000001E-2</v>
      </c>
      <c r="I25" s="36"/>
    </row>
    <row r="26" spans="1:9" ht="12.95" customHeight="1">
      <c r="A26" s="6"/>
      <c r="B26" s="24" t="s">
        <v>258</v>
      </c>
      <c r="C26" s="5" t="s">
        <v>259</v>
      </c>
      <c r="D26" s="5" t="s">
        <v>109</v>
      </c>
      <c r="E26" s="7">
        <v>66639</v>
      </c>
      <c r="F26" s="8">
        <v>205.35</v>
      </c>
      <c r="G26" s="25">
        <f t="shared" si="0"/>
        <v>1.8700000000000001E-2</v>
      </c>
      <c r="I26" s="36"/>
    </row>
    <row r="27" spans="1:9" ht="12.95" customHeight="1">
      <c r="A27" s="6"/>
      <c r="B27" s="24" t="s">
        <v>315</v>
      </c>
      <c r="C27" s="5" t="s">
        <v>316</v>
      </c>
      <c r="D27" s="5" t="s">
        <v>28</v>
      </c>
      <c r="E27" s="7">
        <v>155997</v>
      </c>
      <c r="F27" s="8">
        <v>197.34</v>
      </c>
      <c r="G27" s="25">
        <f t="shared" si="0"/>
        <v>1.7999999999999999E-2</v>
      </c>
      <c r="I27" s="36"/>
    </row>
    <row r="28" spans="1:9" ht="12.95" customHeight="1">
      <c r="A28" s="6"/>
      <c r="B28" s="24" t="s">
        <v>153</v>
      </c>
      <c r="C28" s="5" t="s">
        <v>84</v>
      </c>
      <c r="D28" s="5" t="s">
        <v>11</v>
      </c>
      <c r="E28" s="7">
        <v>10614</v>
      </c>
      <c r="F28" s="8">
        <v>186.36</v>
      </c>
      <c r="G28" s="25">
        <f t="shared" si="0"/>
        <v>1.7000000000000001E-2</v>
      </c>
      <c r="I28" s="36"/>
    </row>
    <row r="29" spans="1:9" ht="12.95" customHeight="1">
      <c r="A29" s="6"/>
      <c r="B29" s="24" t="s">
        <v>145</v>
      </c>
      <c r="C29" s="5" t="s">
        <v>81</v>
      </c>
      <c r="D29" s="5" t="s">
        <v>30</v>
      </c>
      <c r="E29" s="7">
        <v>13758</v>
      </c>
      <c r="F29" s="8">
        <v>185.01</v>
      </c>
      <c r="G29" s="25">
        <f t="shared" si="0"/>
        <v>1.6899999999999998E-2</v>
      </c>
      <c r="I29" s="36"/>
    </row>
    <row r="30" spans="1:9" ht="12.95" customHeight="1">
      <c r="A30" s="6"/>
      <c r="B30" s="24" t="s">
        <v>347</v>
      </c>
      <c r="C30" s="5" t="s">
        <v>348</v>
      </c>
      <c r="D30" s="5" t="s">
        <v>15</v>
      </c>
      <c r="E30" s="7">
        <v>54424</v>
      </c>
      <c r="F30" s="8">
        <v>184.14</v>
      </c>
      <c r="G30" s="25">
        <f t="shared" si="0"/>
        <v>1.6799999999999999E-2</v>
      </c>
      <c r="I30" s="36"/>
    </row>
    <row r="31" spans="1:9" ht="12.95" customHeight="1">
      <c r="A31" s="6"/>
      <c r="B31" s="24" t="s">
        <v>122</v>
      </c>
      <c r="C31" s="5" t="s">
        <v>48</v>
      </c>
      <c r="D31" s="5" t="s">
        <v>13</v>
      </c>
      <c r="E31" s="7">
        <v>20970</v>
      </c>
      <c r="F31" s="8">
        <v>180.75</v>
      </c>
      <c r="G31" s="25">
        <f t="shared" si="0"/>
        <v>1.6500000000000001E-2</v>
      </c>
      <c r="I31" s="36"/>
    </row>
    <row r="32" spans="1:9" ht="12.95" customHeight="1">
      <c r="A32" s="6"/>
      <c r="B32" s="24" t="s">
        <v>149</v>
      </c>
      <c r="C32" s="5" t="s">
        <v>89</v>
      </c>
      <c r="D32" s="5" t="s">
        <v>30</v>
      </c>
      <c r="E32" s="7">
        <v>5506</v>
      </c>
      <c r="F32" s="8">
        <v>154.63</v>
      </c>
      <c r="G32" s="25">
        <f t="shared" si="0"/>
        <v>1.41E-2</v>
      </c>
      <c r="I32" s="36"/>
    </row>
    <row r="33" spans="1:9" ht="12.95" customHeight="1">
      <c r="A33" s="6"/>
      <c r="B33" s="24" t="s">
        <v>166</v>
      </c>
      <c r="C33" s="5" t="s">
        <v>94</v>
      </c>
      <c r="D33" s="5" t="s">
        <v>17</v>
      </c>
      <c r="E33" s="7">
        <v>33702</v>
      </c>
      <c r="F33" s="8">
        <v>152.99</v>
      </c>
      <c r="G33" s="25">
        <f t="shared" si="0"/>
        <v>1.3899999999999999E-2</v>
      </c>
      <c r="I33" s="36"/>
    </row>
    <row r="34" spans="1:9" ht="12.95" customHeight="1">
      <c r="A34" s="6"/>
      <c r="B34" s="24" t="s">
        <v>263</v>
      </c>
      <c r="C34" s="5" t="s">
        <v>264</v>
      </c>
      <c r="D34" s="5" t="s">
        <v>38</v>
      </c>
      <c r="E34" s="7">
        <v>13650</v>
      </c>
      <c r="F34" s="8">
        <v>151.74</v>
      </c>
      <c r="G34" s="25">
        <f t="shared" si="0"/>
        <v>1.38E-2</v>
      </c>
      <c r="I34" s="36"/>
    </row>
    <row r="35" spans="1:9" ht="12.95" customHeight="1">
      <c r="A35" s="6"/>
      <c r="B35" s="24" t="s">
        <v>219</v>
      </c>
      <c r="C35" s="5" t="s">
        <v>220</v>
      </c>
      <c r="D35" s="5" t="s">
        <v>11</v>
      </c>
      <c r="E35" s="7">
        <v>138524</v>
      </c>
      <c r="F35" s="8">
        <v>150.22999999999999</v>
      </c>
      <c r="G35" s="25">
        <f t="shared" si="0"/>
        <v>1.37E-2</v>
      </c>
      <c r="I35" s="36"/>
    </row>
    <row r="36" spans="1:9" ht="12.95" customHeight="1">
      <c r="A36" s="6"/>
      <c r="B36" s="24" t="s">
        <v>162</v>
      </c>
      <c r="C36" s="5" t="s">
        <v>102</v>
      </c>
      <c r="D36" s="5" t="s">
        <v>100</v>
      </c>
      <c r="E36" s="7">
        <v>88158</v>
      </c>
      <c r="F36" s="8">
        <v>148.72</v>
      </c>
      <c r="G36" s="25">
        <f t="shared" si="0"/>
        <v>1.35E-2</v>
      </c>
      <c r="I36" s="36"/>
    </row>
    <row r="37" spans="1:9" ht="12.95" customHeight="1">
      <c r="A37" s="6"/>
      <c r="B37" s="24" t="s">
        <v>217</v>
      </c>
      <c r="C37" s="5" t="s">
        <v>218</v>
      </c>
      <c r="D37" s="5" t="s">
        <v>30</v>
      </c>
      <c r="E37" s="7">
        <v>455</v>
      </c>
      <c r="F37" s="8">
        <v>142.88999999999999</v>
      </c>
      <c r="G37" s="25">
        <f t="shared" si="0"/>
        <v>1.2999999999999999E-2</v>
      </c>
      <c r="I37" s="36"/>
    </row>
    <row r="38" spans="1:9" ht="12.95" customHeight="1">
      <c r="A38" s="6"/>
      <c r="B38" s="24" t="s">
        <v>157</v>
      </c>
      <c r="C38" s="5" t="s">
        <v>106</v>
      </c>
      <c r="D38" s="5" t="s">
        <v>73</v>
      </c>
      <c r="E38" s="7">
        <v>37521</v>
      </c>
      <c r="F38" s="8">
        <v>141.94</v>
      </c>
      <c r="G38" s="25">
        <f t="shared" si="0"/>
        <v>1.29E-2</v>
      </c>
      <c r="I38" s="36"/>
    </row>
    <row r="39" spans="1:9" ht="12.95" customHeight="1">
      <c r="A39" s="6"/>
      <c r="B39" s="24" t="s">
        <v>21</v>
      </c>
      <c r="C39" s="5" t="s">
        <v>22</v>
      </c>
      <c r="D39" s="5" t="s">
        <v>11</v>
      </c>
      <c r="E39" s="7">
        <v>47426</v>
      </c>
      <c r="F39" s="8">
        <v>131.54</v>
      </c>
      <c r="G39" s="25">
        <f t="shared" ref="G39:G54" si="1">+ROUND(F39/$F$68,4)</f>
        <v>1.2E-2</v>
      </c>
      <c r="I39" s="36"/>
    </row>
    <row r="40" spans="1:9" ht="12.95" customHeight="1">
      <c r="A40" s="6"/>
      <c r="B40" s="24" t="s">
        <v>147</v>
      </c>
      <c r="C40" s="5" t="s">
        <v>79</v>
      </c>
      <c r="D40" s="5" t="s">
        <v>69</v>
      </c>
      <c r="E40" s="7">
        <v>3208</v>
      </c>
      <c r="F40" s="8">
        <v>128.27000000000001</v>
      </c>
      <c r="G40" s="25">
        <f t="shared" si="1"/>
        <v>1.17E-2</v>
      </c>
      <c r="I40" s="36"/>
    </row>
    <row r="41" spans="1:9" ht="12.95" customHeight="1">
      <c r="A41" s="6"/>
      <c r="B41" s="24" t="s">
        <v>267</v>
      </c>
      <c r="C41" s="5" t="s">
        <v>268</v>
      </c>
      <c r="D41" s="5" t="s">
        <v>269</v>
      </c>
      <c r="E41" s="7">
        <v>28718</v>
      </c>
      <c r="F41" s="8">
        <v>127.02</v>
      </c>
      <c r="G41" s="25">
        <f t="shared" si="1"/>
        <v>1.1599999999999999E-2</v>
      </c>
      <c r="I41" s="36"/>
    </row>
    <row r="42" spans="1:9" ht="12.95" customHeight="1">
      <c r="A42" s="6"/>
      <c r="B42" s="24" t="s">
        <v>253</v>
      </c>
      <c r="C42" s="5" t="s">
        <v>254</v>
      </c>
      <c r="D42" s="5" t="s">
        <v>66</v>
      </c>
      <c r="E42" s="7">
        <v>49419</v>
      </c>
      <c r="F42" s="8">
        <v>125.13</v>
      </c>
      <c r="G42" s="25">
        <f t="shared" si="1"/>
        <v>1.14E-2</v>
      </c>
      <c r="I42" s="36"/>
    </row>
    <row r="43" spans="1:9" ht="12.95" customHeight="1">
      <c r="A43" s="6"/>
      <c r="B43" s="24" t="s">
        <v>274</v>
      </c>
      <c r="C43" s="5" t="s">
        <v>275</v>
      </c>
      <c r="D43" s="5" t="s">
        <v>30</v>
      </c>
      <c r="E43" s="7">
        <v>112633</v>
      </c>
      <c r="F43" s="8">
        <v>120.57</v>
      </c>
      <c r="G43" s="25">
        <f t="shared" si="1"/>
        <v>1.0999999999999999E-2</v>
      </c>
      <c r="I43" s="36"/>
    </row>
    <row r="44" spans="1:9" ht="12.95" customHeight="1">
      <c r="A44" s="6"/>
      <c r="B44" s="24" t="s">
        <v>272</v>
      </c>
      <c r="C44" s="5" t="s">
        <v>273</v>
      </c>
      <c r="D44" s="5" t="s">
        <v>257</v>
      </c>
      <c r="E44" s="7">
        <v>19086</v>
      </c>
      <c r="F44" s="8">
        <v>117.68</v>
      </c>
      <c r="G44" s="25">
        <f t="shared" si="1"/>
        <v>1.0699999999999999E-2</v>
      </c>
      <c r="I44" s="36"/>
    </row>
    <row r="45" spans="1:9" ht="12.95" customHeight="1">
      <c r="A45" s="6"/>
      <c r="B45" s="24" t="s">
        <v>196</v>
      </c>
      <c r="C45" s="5" t="s">
        <v>197</v>
      </c>
      <c r="D45" s="5" t="s">
        <v>198</v>
      </c>
      <c r="E45" s="7">
        <v>30250</v>
      </c>
      <c r="F45" s="8">
        <v>114.27</v>
      </c>
      <c r="G45" s="25">
        <f t="shared" si="1"/>
        <v>1.04E-2</v>
      </c>
      <c r="I45" s="36"/>
    </row>
    <row r="46" spans="1:9" ht="12.95" customHeight="1">
      <c r="A46" s="6"/>
      <c r="B46" s="24" t="s">
        <v>136</v>
      </c>
      <c r="C46" s="5" t="s">
        <v>35</v>
      </c>
      <c r="D46" s="5" t="s">
        <v>36</v>
      </c>
      <c r="E46" s="7">
        <v>21898</v>
      </c>
      <c r="F46" s="8">
        <v>113.84</v>
      </c>
      <c r="G46" s="25">
        <f t="shared" si="1"/>
        <v>1.04E-2</v>
      </c>
      <c r="I46" s="36"/>
    </row>
    <row r="47" spans="1:9" ht="12.95" customHeight="1">
      <c r="A47" s="6"/>
      <c r="B47" s="24" t="s">
        <v>140</v>
      </c>
      <c r="C47" s="5" t="s">
        <v>64</v>
      </c>
      <c r="D47" s="5" t="s">
        <v>53</v>
      </c>
      <c r="E47" s="7">
        <v>9994</v>
      </c>
      <c r="F47" s="8">
        <v>112.6</v>
      </c>
      <c r="G47" s="25">
        <f t="shared" si="1"/>
        <v>1.03E-2</v>
      </c>
      <c r="I47" s="36"/>
    </row>
    <row r="48" spans="1:9" ht="12.95" customHeight="1">
      <c r="A48" s="6"/>
      <c r="B48" s="24" t="s">
        <v>188</v>
      </c>
      <c r="C48" s="5" t="s">
        <v>189</v>
      </c>
      <c r="D48" s="5" t="s">
        <v>15</v>
      </c>
      <c r="E48" s="7">
        <v>66159</v>
      </c>
      <c r="F48" s="8">
        <v>111.38</v>
      </c>
      <c r="G48" s="25">
        <f t="shared" si="1"/>
        <v>1.01E-2</v>
      </c>
      <c r="I48" s="36"/>
    </row>
    <row r="49" spans="1:9" ht="12.95" customHeight="1">
      <c r="A49" s="6"/>
      <c r="B49" s="24" t="s">
        <v>317</v>
      </c>
      <c r="C49" s="5" t="s">
        <v>318</v>
      </c>
      <c r="D49" s="5" t="s">
        <v>19</v>
      </c>
      <c r="E49" s="7">
        <v>66302</v>
      </c>
      <c r="F49" s="8">
        <v>103.13</v>
      </c>
      <c r="G49" s="25">
        <f t="shared" si="1"/>
        <v>9.4000000000000004E-3</v>
      </c>
      <c r="I49" s="36"/>
    </row>
    <row r="50" spans="1:9" ht="12.95" customHeight="1">
      <c r="A50" s="6"/>
      <c r="B50" s="24" t="s">
        <v>127</v>
      </c>
      <c r="C50" s="5" t="s">
        <v>27</v>
      </c>
      <c r="D50" s="5" t="s">
        <v>28</v>
      </c>
      <c r="E50" s="7">
        <v>41753</v>
      </c>
      <c r="F50" s="8">
        <v>99.37</v>
      </c>
      <c r="G50" s="25">
        <f t="shared" si="1"/>
        <v>9.1000000000000004E-3</v>
      </c>
      <c r="I50" s="36"/>
    </row>
    <row r="51" spans="1:9" ht="12.95" customHeight="1">
      <c r="A51" s="6"/>
      <c r="B51" s="24" t="s">
        <v>270</v>
      </c>
      <c r="C51" s="5" t="s">
        <v>271</v>
      </c>
      <c r="D51" s="5" t="s">
        <v>53</v>
      </c>
      <c r="E51" s="7">
        <v>26346</v>
      </c>
      <c r="F51" s="8">
        <v>93.29</v>
      </c>
      <c r="G51" s="25">
        <f t="shared" si="1"/>
        <v>8.5000000000000006E-3</v>
      </c>
      <c r="I51" s="36"/>
    </row>
    <row r="52" spans="1:9" ht="12.95" customHeight="1">
      <c r="A52" s="6"/>
      <c r="B52" s="24" t="s">
        <v>165</v>
      </c>
      <c r="C52" s="5" t="s">
        <v>108</v>
      </c>
      <c r="D52" s="5" t="s">
        <v>100</v>
      </c>
      <c r="E52" s="7">
        <v>98922</v>
      </c>
      <c r="F52" s="8">
        <v>78.25</v>
      </c>
      <c r="G52" s="25">
        <f t="shared" si="1"/>
        <v>7.1000000000000004E-3</v>
      </c>
      <c r="I52" s="36"/>
    </row>
    <row r="53" spans="1:9" ht="12.95" customHeight="1">
      <c r="A53" s="6"/>
      <c r="B53" s="24" t="s">
        <v>152</v>
      </c>
      <c r="C53" s="5" t="s">
        <v>40</v>
      </c>
      <c r="D53" s="5" t="s">
        <v>41</v>
      </c>
      <c r="E53" s="7">
        <v>48006</v>
      </c>
      <c r="F53" s="8">
        <v>75.37</v>
      </c>
      <c r="G53" s="25">
        <f t="shared" si="1"/>
        <v>6.8999999999999999E-3</v>
      </c>
      <c r="I53" s="36"/>
    </row>
    <row r="54" spans="1:9" ht="12.95" customHeight="1">
      <c r="A54" s="6"/>
      <c r="B54" s="24" t="s">
        <v>133</v>
      </c>
      <c r="C54" s="5" t="s">
        <v>32</v>
      </c>
      <c r="D54" s="5" t="s">
        <v>30</v>
      </c>
      <c r="E54" s="7">
        <v>18606</v>
      </c>
      <c r="F54" s="8">
        <v>70.069999999999993</v>
      </c>
      <c r="G54" s="25">
        <f t="shared" si="1"/>
        <v>6.4000000000000003E-3</v>
      </c>
      <c r="I54" s="36"/>
    </row>
    <row r="55" spans="1:9" ht="12.95" customHeight="1">
      <c r="A55" s="6"/>
      <c r="B55" s="24" t="s">
        <v>135</v>
      </c>
      <c r="C55" s="5" t="s">
        <v>72</v>
      </c>
      <c r="D55" s="5" t="s">
        <v>38</v>
      </c>
      <c r="E55" s="7">
        <v>7415</v>
      </c>
      <c r="F55" s="8">
        <v>68.83</v>
      </c>
      <c r="G55" s="25">
        <f t="shared" ref="G55:G58" si="2">+ROUND(F55/$F$68,4)</f>
        <v>6.3E-3</v>
      </c>
      <c r="I55" s="36"/>
    </row>
    <row r="56" spans="1:9" ht="12.95" customHeight="1">
      <c r="A56" s="6"/>
      <c r="B56" s="24" t="s">
        <v>156</v>
      </c>
      <c r="C56" s="5" t="s">
        <v>98</v>
      </c>
      <c r="D56" s="5" t="s">
        <v>38</v>
      </c>
      <c r="E56" s="7">
        <v>5603</v>
      </c>
      <c r="F56" s="8">
        <v>65.45</v>
      </c>
      <c r="G56" s="25">
        <f t="shared" si="2"/>
        <v>6.0000000000000001E-3</v>
      </c>
      <c r="I56" s="36"/>
    </row>
    <row r="57" spans="1:9" ht="12.95" customHeight="1">
      <c r="A57" s="6"/>
      <c r="B57" s="24" t="s">
        <v>182</v>
      </c>
      <c r="C57" s="5" t="s">
        <v>183</v>
      </c>
      <c r="D57" s="5" t="s">
        <v>26</v>
      </c>
      <c r="E57" s="7">
        <v>5348</v>
      </c>
      <c r="F57" s="8">
        <v>38.79</v>
      </c>
      <c r="G57" s="25">
        <f t="shared" si="2"/>
        <v>3.5000000000000001E-3</v>
      </c>
      <c r="I57" s="36"/>
    </row>
    <row r="58" spans="1:9" ht="12.95" customHeight="1">
      <c r="A58" s="6"/>
      <c r="B58" s="24" t="s">
        <v>319</v>
      </c>
      <c r="C58" s="5" t="s">
        <v>349</v>
      </c>
      <c r="D58" s="5" t="s">
        <v>15</v>
      </c>
      <c r="E58" s="7">
        <v>18697</v>
      </c>
      <c r="F58" s="8">
        <v>34.14</v>
      </c>
      <c r="G58" s="25">
        <f t="shared" si="2"/>
        <v>3.0999999999999999E-3</v>
      </c>
      <c r="I58" s="36"/>
    </row>
    <row r="59" spans="1:9" ht="12.95" customHeight="1">
      <c r="A59" s="1"/>
      <c r="B59" s="34" t="s">
        <v>55</v>
      </c>
      <c r="C59" s="33" t="s">
        <v>1</v>
      </c>
      <c r="D59" s="33" t="s">
        <v>1</v>
      </c>
      <c r="E59" s="33" t="s">
        <v>1</v>
      </c>
      <c r="F59" s="9">
        <f>SUM(F7:F58)</f>
        <v>10816.910000000003</v>
      </c>
      <c r="G59" s="26">
        <f>SUM(G7:G58)</f>
        <v>0.98600000000000032</v>
      </c>
    </row>
    <row r="60" spans="1:9" ht="12.95" customHeight="1">
      <c r="A60" s="1"/>
      <c r="B60" s="27" t="s">
        <v>56</v>
      </c>
      <c r="C60" s="10" t="s">
        <v>1</v>
      </c>
      <c r="D60" s="10" t="s">
        <v>1</v>
      </c>
      <c r="E60" s="10" t="s">
        <v>1</v>
      </c>
      <c r="F60" s="11" t="s">
        <v>57</v>
      </c>
      <c r="G60" s="28" t="s">
        <v>57</v>
      </c>
    </row>
    <row r="61" spans="1:9" ht="12.95" customHeight="1">
      <c r="A61" s="1"/>
      <c r="B61" s="27" t="s">
        <v>55</v>
      </c>
      <c r="C61" s="10" t="s">
        <v>1</v>
      </c>
      <c r="D61" s="10" t="s">
        <v>1</v>
      </c>
      <c r="E61" s="10" t="s">
        <v>1</v>
      </c>
      <c r="F61" s="11" t="s">
        <v>57</v>
      </c>
      <c r="G61" s="28" t="s">
        <v>57</v>
      </c>
    </row>
    <row r="62" spans="1:9" ht="12.95" customHeight="1">
      <c r="A62" s="1"/>
      <c r="B62" s="27" t="s">
        <v>58</v>
      </c>
      <c r="C62" s="12" t="s">
        <v>1</v>
      </c>
      <c r="D62" s="10" t="s">
        <v>1</v>
      </c>
      <c r="E62" s="12" t="s">
        <v>1</v>
      </c>
      <c r="F62" s="9">
        <f>+F59</f>
        <v>10816.910000000003</v>
      </c>
      <c r="G62" s="26">
        <f>+G59</f>
        <v>0.98600000000000032</v>
      </c>
    </row>
    <row r="63" spans="1:9" ht="12.95" customHeight="1">
      <c r="A63" s="1"/>
      <c r="B63" s="22" t="s">
        <v>77</v>
      </c>
      <c r="C63" s="5" t="s">
        <v>1</v>
      </c>
      <c r="D63" s="5" t="s">
        <v>1</v>
      </c>
      <c r="E63" s="5" t="s">
        <v>1</v>
      </c>
      <c r="F63" s="1"/>
      <c r="G63" s="23" t="s">
        <v>1</v>
      </c>
    </row>
    <row r="64" spans="1:9" ht="12.95" customHeight="1">
      <c r="A64" s="6"/>
      <c r="B64" s="24" t="s">
        <v>179</v>
      </c>
      <c r="C64" s="5" t="s">
        <v>1</v>
      </c>
      <c r="D64" s="5" t="s">
        <v>61</v>
      </c>
      <c r="E64" s="7"/>
      <c r="F64" s="8">
        <v>500.08</v>
      </c>
      <c r="G64" s="25">
        <f>+ROUND(F64/$F$68,4)</f>
        <v>4.5600000000000002E-2</v>
      </c>
      <c r="I64" s="36"/>
    </row>
    <row r="65" spans="1:8" ht="12.95" customHeight="1">
      <c r="A65" s="1"/>
      <c r="B65" s="22" t="s">
        <v>55</v>
      </c>
      <c r="C65" s="5" t="s">
        <v>1</v>
      </c>
      <c r="D65" s="5" t="s">
        <v>1</v>
      </c>
      <c r="E65" s="5" t="s">
        <v>1</v>
      </c>
      <c r="F65" s="9">
        <f>+F64</f>
        <v>500.08</v>
      </c>
      <c r="G65" s="26">
        <f>+G64</f>
        <v>4.5600000000000002E-2</v>
      </c>
    </row>
    <row r="66" spans="1:8" ht="12.95" customHeight="1">
      <c r="A66" s="1"/>
      <c r="B66" s="27" t="s">
        <v>58</v>
      </c>
      <c r="C66" s="12" t="s">
        <v>1</v>
      </c>
      <c r="D66" s="10" t="s">
        <v>1</v>
      </c>
      <c r="E66" s="12" t="s">
        <v>1</v>
      </c>
      <c r="F66" s="9">
        <f>+F65</f>
        <v>500.08</v>
      </c>
      <c r="G66" s="26">
        <f>+G65</f>
        <v>4.5600000000000002E-2</v>
      </c>
    </row>
    <row r="67" spans="1:8" ht="12.95" customHeight="1">
      <c r="A67" s="1"/>
      <c r="B67" s="27" t="s">
        <v>59</v>
      </c>
      <c r="C67" s="5" t="s">
        <v>1</v>
      </c>
      <c r="D67" s="10" t="s">
        <v>1</v>
      </c>
      <c r="E67" s="5" t="s">
        <v>1</v>
      </c>
      <c r="F67" s="13">
        <f>+F68-F62-F66</f>
        <v>-341.15000000000333</v>
      </c>
      <c r="G67" s="26">
        <f>+G68-G62-G66</f>
        <v>-3.1600000000000322E-2</v>
      </c>
      <c r="H67" s="14"/>
    </row>
    <row r="68" spans="1:8" ht="12.95" customHeight="1" thickBot="1">
      <c r="A68" s="1"/>
      <c r="B68" s="29" t="s">
        <v>60</v>
      </c>
      <c r="C68" s="30" t="s">
        <v>1</v>
      </c>
      <c r="D68" s="30" t="s">
        <v>1</v>
      </c>
      <c r="E68" s="30" t="s">
        <v>1</v>
      </c>
      <c r="F68" s="31">
        <v>10975.84</v>
      </c>
      <c r="G68" s="32">
        <v>1</v>
      </c>
    </row>
    <row r="69" spans="1:8">
      <c r="A69" s="1"/>
      <c r="B69" s="2"/>
      <c r="C69" s="1"/>
      <c r="D69" s="1"/>
      <c r="E69" s="1"/>
      <c r="F69" s="1"/>
      <c r="G69" s="1"/>
    </row>
    <row r="70" spans="1:8">
      <c r="B70" s="35" t="s">
        <v>74</v>
      </c>
    </row>
    <row r="71" spans="1:8">
      <c r="B71" s="35" t="s">
        <v>345</v>
      </c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96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76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77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179</v>
      </c>
      <c r="C6" s="5" t="s">
        <v>1</v>
      </c>
      <c r="D6" s="5" t="s">
        <v>61</v>
      </c>
      <c r="E6" s="7"/>
      <c r="F6" s="8">
        <v>1666.97</v>
      </c>
      <c r="G6" s="25">
        <f>+ROUND(F6/$F$10,4)</f>
        <v>0.99429999999999996</v>
      </c>
    </row>
    <row r="7" spans="1:8" ht="12.95" customHeight="1">
      <c r="A7" s="1"/>
      <c r="B7" s="22" t="s">
        <v>55</v>
      </c>
      <c r="C7" s="5" t="s">
        <v>1</v>
      </c>
      <c r="D7" s="5" t="s">
        <v>1</v>
      </c>
      <c r="E7" s="5" t="s">
        <v>1</v>
      </c>
      <c r="F7" s="9">
        <f>+F6</f>
        <v>1666.97</v>
      </c>
      <c r="G7" s="26">
        <f>+G6</f>
        <v>0.99429999999999996</v>
      </c>
    </row>
    <row r="8" spans="1:8" ht="12.95" customHeight="1">
      <c r="A8" s="1"/>
      <c r="B8" s="27" t="s">
        <v>58</v>
      </c>
      <c r="C8" s="12" t="s">
        <v>1</v>
      </c>
      <c r="D8" s="10" t="s">
        <v>1</v>
      </c>
      <c r="E8" s="12" t="s">
        <v>1</v>
      </c>
      <c r="F8" s="9">
        <f>+F7</f>
        <v>1666.97</v>
      </c>
      <c r="G8" s="26">
        <f>+G7</f>
        <v>0.99429999999999996</v>
      </c>
    </row>
    <row r="9" spans="1:8" ht="12.95" customHeight="1">
      <c r="A9" s="1"/>
      <c r="B9" s="27" t="s">
        <v>59</v>
      </c>
      <c r="C9" s="5" t="s">
        <v>1</v>
      </c>
      <c r="D9" s="10" t="s">
        <v>1</v>
      </c>
      <c r="E9" s="5" t="s">
        <v>1</v>
      </c>
      <c r="F9" s="13">
        <f>+F10-F8</f>
        <v>9.6299999999998818</v>
      </c>
      <c r="G9" s="26">
        <f>+G10-G8</f>
        <v>5.7000000000000384E-3</v>
      </c>
      <c r="H9" s="14"/>
    </row>
    <row r="10" spans="1:8" ht="12.95" customHeight="1" thickBot="1">
      <c r="A10" s="1"/>
      <c r="B10" s="29" t="s">
        <v>60</v>
      </c>
      <c r="C10" s="30" t="s">
        <v>1</v>
      </c>
      <c r="D10" s="30" t="s">
        <v>1</v>
      </c>
      <c r="E10" s="30" t="s">
        <v>1</v>
      </c>
      <c r="F10" s="31">
        <v>1676.6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76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77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179</v>
      </c>
      <c r="C6" s="5"/>
      <c r="D6" s="5" t="s">
        <v>61</v>
      </c>
      <c r="E6" s="7"/>
      <c r="F6" s="8">
        <v>355.68</v>
      </c>
      <c r="G6" s="25">
        <f>+ROUND(F6/$F$10,4)</f>
        <v>0.98939999999999995</v>
      </c>
    </row>
    <row r="7" spans="1:7" ht="12.95" customHeight="1">
      <c r="A7" s="1"/>
      <c r="B7" s="22" t="s">
        <v>55</v>
      </c>
      <c r="C7" s="5" t="s">
        <v>1</v>
      </c>
      <c r="D7" s="5" t="s">
        <v>1</v>
      </c>
      <c r="E7" s="5" t="s">
        <v>1</v>
      </c>
      <c r="F7" s="9">
        <f>+F6</f>
        <v>355.68</v>
      </c>
      <c r="G7" s="26">
        <f>+G6</f>
        <v>0.98939999999999995</v>
      </c>
    </row>
    <row r="8" spans="1:7" ht="12.95" customHeight="1">
      <c r="A8" s="1"/>
      <c r="B8" s="27" t="s">
        <v>58</v>
      </c>
      <c r="C8" s="12" t="s">
        <v>1</v>
      </c>
      <c r="D8" s="10" t="s">
        <v>1</v>
      </c>
      <c r="E8" s="12" t="s">
        <v>1</v>
      </c>
      <c r="F8" s="9">
        <f>+F7</f>
        <v>355.68</v>
      </c>
      <c r="G8" s="26">
        <f>+G7</f>
        <v>0.98939999999999995</v>
      </c>
    </row>
    <row r="9" spans="1:7" ht="12.95" customHeight="1">
      <c r="A9" s="1"/>
      <c r="B9" s="27" t="s">
        <v>59</v>
      </c>
      <c r="C9" s="5" t="s">
        <v>1</v>
      </c>
      <c r="D9" s="10" t="s">
        <v>1</v>
      </c>
      <c r="E9" s="5" t="s">
        <v>1</v>
      </c>
      <c r="F9" s="13">
        <f>+F10-F8</f>
        <v>3.8100000000000023</v>
      </c>
      <c r="G9" s="26">
        <f>+G10-G8</f>
        <v>1.0600000000000054E-2</v>
      </c>
    </row>
    <row r="10" spans="1:7" ht="12.95" customHeight="1" thickBot="1">
      <c r="A10" s="1"/>
      <c r="B10" s="29" t="s">
        <v>60</v>
      </c>
      <c r="C10" s="30" t="s">
        <v>1</v>
      </c>
      <c r="D10" s="30" t="s">
        <v>1</v>
      </c>
      <c r="E10" s="30" t="s">
        <v>1</v>
      </c>
      <c r="F10" s="31">
        <v>359.49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76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77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179</v>
      </c>
      <c r="C6" s="5" t="s">
        <v>1</v>
      </c>
      <c r="D6" s="5" t="s">
        <v>61</v>
      </c>
      <c r="E6" s="7"/>
      <c r="F6" s="8">
        <v>2690.62</v>
      </c>
      <c r="G6" s="25">
        <f>+ROUND(F6/$F$10,4)</f>
        <v>0.99170000000000003</v>
      </c>
    </row>
    <row r="7" spans="1:7" ht="12.95" customHeight="1">
      <c r="A7" s="1"/>
      <c r="B7" s="22" t="s">
        <v>55</v>
      </c>
      <c r="C7" s="5" t="s">
        <v>1</v>
      </c>
      <c r="D7" s="5" t="s">
        <v>1</v>
      </c>
      <c r="E7" s="5" t="s">
        <v>1</v>
      </c>
      <c r="F7" s="9">
        <f>+F6</f>
        <v>2690.62</v>
      </c>
      <c r="G7" s="26">
        <f>+G6</f>
        <v>0.99170000000000003</v>
      </c>
    </row>
    <row r="8" spans="1:7" ht="12.95" customHeight="1">
      <c r="A8" s="1"/>
      <c r="B8" s="27" t="s">
        <v>58</v>
      </c>
      <c r="C8" s="12" t="s">
        <v>1</v>
      </c>
      <c r="D8" s="10" t="s">
        <v>1</v>
      </c>
      <c r="E8" s="12" t="s">
        <v>1</v>
      </c>
      <c r="F8" s="9">
        <f>+F7</f>
        <v>2690.62</v>
      </c>
      <c r="G8" s="26">
        <f>+G7</f>
        <v>0.99170000000000003</v>
      </c>
    </row>
    <row r="9" spans="1:7" ht="12.95" customHeight="1">
      <c r="A9" s="1"/>
      <c r="B9" s="27" t="s">
        <v>59</v>
      </c>
      <c r="C9" s="5" t="s">
        <v>1</v>
      </c>
      <c r="D9" s="10" t="s">
        <v>1</v>
      </c>
      <c r="E9" s="5" t="s">
        <v>1</v>
      </c>
      <c r="F9" s="13">
        <f>+F10-F8</f>
        <v>22.610000000000127</v>
      </c>
      <c r="G9" s="26">
        <f>+G10-G8</f>
        <v>8.2999999999999741E-3</v>
      </c>
    </row>
    <row r="10" spans="1:7" ht="12.95" customHeight="1" thickBot="1">
      <c r="A10" s="1"/>
      <c r="B10" s="29" t="s">
        <v>60</v>
      </c>
      <c r="C10" s="30" t="s">
        <v>1</v>
      </c>
      <c r="D10" s="30" t="s">
        <v>1</v>
      </c>
      <c r="E10" s="30" t="s">
        <v>1</v>
      </c>
      <c r="F10" s="31">
        <v>2713.23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1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191</v>
      </c>
      <c r="C7" s="5" t="s">
        <v>174</v>
      </c>
      <c r="D7" s="5" t="s">
        <v>15</v>
      </c>
      <c r="E7" s="7">
        <v>110405</v>
      </c>
      <c r="F7" s="8">
        <v>220.98</v>
      </c>
      <c r="G7" s="25">
        <f t="shared" ref="G7:G43" si="0">ROUND(F7/$F$68,4)</f>
        <v>4.82E-2</v>
      </c>
    </row>
    <row r="8" spans="1:7" ht="12.95" customHeight="1">
      <c r="A8" s="6"/>
      <c r="B8" s="24" t="s">
        <v>124</v>
      </c>
      <c r="C8" s="5" t="s">
        <v>234</v>
      </c>
      <c r="D8" s="5" t="s">
        <v>34</v>
      </c>
      <c r="E8" s="7">
        <v>107688</v>
      </c>
      <c r="F8" s="8">
        <v>205.36</v>
      </c>
      <c r="G8" s="25">
        <f t="shared" si="0"/>
        <v>4.48E-2</v>
      </c>
    </row>
    <row r="9" spans="1:7" ht="12.95" customHeight="1">
      <c r="A9" s="6"/>
      <c r="B9" s="24" t="s">
        <v>138</v>
      </c>
      <c r="C9" s="5" t="s">
        <v>63</v>
      </c>
      <c r="D9" s="5" t="s">
        <v>38</v>
      </c>
      <c r="E9" s="7">
        <v>28134</v>
      </c>
      <c r="F9" s="8">
        <v>173.25</v>
      </c>
      <c r="G9" s="25">
        <f t="shared" si="0"/>
        <v>3.78E-2</v>
      </c>
    </row>
    <row r="10" spans="1:7" ht="12.95" customHeight="1">
      <c r="A10" s="6"/>
      <c r="B10" s="24" t="s">
        <v>126</v>
      </c>
      <c r="C10" s="5" t="s">
        <v>39</v>
      </c>
      <c r="D10" s="5" t="s">
        <v>23</v>
      </c>
      <c r="E10" s="7">
        <v>11571</v>
      </c>
      <c r="F10" s="8">
        <v>152.47999999999999</v>
      </c>
      <c r="G10" s="25">
        <f t="shared" si="0"/>
        <v>3.3300000000000003E-2</v>
      </c>
    </row>
    <row r="11" spans="1:7" ht="12.95" customHeight="1">
      <c r="A11" s="6"/>
      <c r="B11" s="24" t="s">
        <v>243</v>
      </c>
      <c r="C11" s="5" t="s">
        <v>244</v>
      </c>
      <c r="D11" s="5" t="s">
        <v>11</v>
      </c>
      <c r="E11" s="7">
        <v>470024</v>
      </c>
      <c r="F11" s="8">
        <v>131.13999999999999</v>
      </c>
      <c r="G11" s="25">
        <f t="shared" si="0"/>
        <v>2.86E-2</v>
      </c>
    </row>
    <row r="12" spans="1:7" ht="12.95" customHeight="1">
      <c r="A12" s="6"/>
      <c r="B12" s="24" t="s">
        <v>206</v>
      </c>
      <c r="C12" s="5" t="s">
        <v>207</v>
      </c>
      <c r="D12" s="5" t="s">
        <v>37</v>
      </c>
      <c r="E12" s="7">
        <v>21920</v>
      </c>
      <c r="F12" s="8">
        <v>127.98</v>
      </c>
      <c r="G12" s="25">
        <f t="shared" si="0"/>
        <v>2.7900000000000001E-2</v>
      </c>
    </row>
    <row r="13" spans="1:7" ht="12.95" customHeight="1">
      <c r="A13" s="6"/>
      <c r="B13" s="24" t="s">
        <v>253</v>
      </c>
      <c r="C13" s="5" t="s">
        <v>254</v>
      </c>
      <c r="D13" s="5" t="s">
        <v>66</v>
      </c>
      <c r="E13" s="7">
        <v>50058</v>
      </c>
      <c r="F13" s="8">
        <v>126.75</v>
      </c>
      <c r="G13" s="25">
        <f t="shared" si="0"/>
        <v>2.7699999999999999E-2</v>
      </c>
    </row>
    <row r="14" spans="1:7" ht="12.95" customHeight="1">
      <c r="A14" s="6"/>
      <c r="B14" s="24" t="s">
        <v>188</v>
      </c>
      <c r="C14" s="5" t="s">
        <v>189</v>
      </c>
      <c r="D14" s="5" t="s">
        <v>15</v>
      </c>
      <c r="E14" s="7">
        <v>64918</v>
      </c>
      <c r="F14" s="8">
        <v>109.29</v>
      </c>
      <c r="G14" s="25">
        <f t="shared" si="0"/>
        <v>2.3800000000000002E-2</v>
      </c>
    </row>
    <row r="15" spans="1:7" ht="12.95" customHeight="1">
      <c r="A15" s="6"/>
      <c r="B15" s="24" t="s">
        <v>235</v>
      </c>
      <c r="C15" s="5" t="s">
        <v>236</v>
      </c>
      <c r="D15" s="5" t="s">
        <v>167</v>
      </c>
      <c r="E15" s="7">
        <v>18291</v>
      </c>
      <c r="F15" s="8">
        <v>105.81</v>
      </c>
      <c r="G15" s="25">
        <f t="shared" si="0"/>
        <v>2.3099999999999999E-2</v>
      </c>
    </row>
    <row r="16" spans="1:7" ht="12.95" customHeight="1">
      <c r="A16" s="6"/>
      <c r="B16" s="24" t="s">
        <v>139</v>
      </c>
      <c r="C16" s="5" t="s">
        <v>65</v>
      </c>
      <c r="D16" s="5" t="s">
        <v>66</v>
      </c>
      <c r="E16" s="7">
        <v>33986</v>
      </c>
      <c r="F16" s="8">
        <v>104.68</v>
      </c>
      <c r="G16" s="25">
        <f t="shared" si="0"/>
        <v>2.2800000000000001E-2</v>
      </c>
    </row>
    <row r="17" spans="1:7" ht="12.95" customHeight="1">
      <c r="A17" s="6"/>
      <c r="B17" s="24" t="s">
        <v>158</v>
      </c>
      <c r="C17" s="5" t="s">
        <v>204</v>
      </c>
      <c r="D17" s="5" t="s">
        <v>69</v>
      </c>
      <c r="E17" s="7">
        <v>8458</v>
      </c>
      <c r="F17" s="8">
        <v>100.89</v>
      </c>
      <c r="G17" s="25">
        <f t="shared" si="0"/>
        <v>2.1999999999999999E-2</v>
      </c>
    </row>
    <row r="18" spans="1:7" ht="12.95" customHeight="1">
      <c r="A18" s="6"/>
      <c r="B18" s="24" t="s">
        <v>210</v>
      </c>
      <c r="C18" s="5" t="s">
        <v>211</v>
      </c>
      <c r="D18" s="5" t="s">
        <v>66</v>
      </c>
      <c r="E18" s="7">
        <v>157</v>
      </c>
      <c r="F18" s="8">
        <v>100.75</v>
      </c>
      <c r="G18" s="25">
        <f t="shared" si="0"/>
        <v>2.1999999999999999E-2</v>
      </c>
    </row>
    <row r="19" spans="1:7" ht="12.95" customHeight="1">
      <c r="A19" s="6"/>
      <c r="B19" s="24" t="s">
        <v>208</v>
      </c>
      <c r="C19" s="5" t="s">
        <v>209</v>
      </c>
      <c r="D19" s="5" t="s">
        <v>73</v>
      </c>
      <c r="E19" s="7">
        <v>52559</v>
      </c>
      <c r="F19" s="8">
        <v>100.36</v>
      </c>
      <c r="G19" s="25">
        <f t="shared" si="0"/>
        <v>2.1899999999999999E-2</v>
      </c>
    </row>
    <row r="20" spans="1:7" ht="12.95" customHeight="1">
      <c r="A20" s="6"/>
      <c r="B20" s="24" t="s">
        <v>229</v>
      </c>
      <c r="C20" s="5" t="s">
        <v>230</v>
      </c>
      <c r="D20" s="5" t="s">
        <v>53</v>
      </c>
      <c r="E20" s="7">
        <v>14170</v>
      </c>
      <c r="F20" s="8">
        <v>96.77</v>
      </c>
      <c r="G20" s="25">
        <f t="shared" si="0"/>
        <v>2.1100000000000001E-2</v>
      </c>
    </row>
    <row r="21" spans="1:7" ht="12.95" customHeight="1">
      <c r="A21" s="6"/>
      <c r="B21" s="24" t="s">
        <v>132</v>
      </c>
      <c r="C21" s="5" t="s">
        <v>33</v>
      </c>
      <c r="D21" s="5" t="s">
        <v>34</v>
      </c>
      <c r="E21" s="7">
        <v>7392</v>
      </c>
      <c r="F21" s="8">
        <v>95.01</v>
      </c>
      <c r="G21" s="25">
        <f t="shared" si="0"/>
        <v>2.07E-2</v>
      </c>
    </row>
    <row r="22" spans="1:7" ht="12.95" customHeight="1">
      <c r="A22" s="6"/>
      <c r="B22" s="24" t="s">
        <v>241</v>
      </c>
      <c r="C22" s="5" t="s">
        <v>242</v>
      </c>
      <c r="D22" s="5" t="s">
        <v>19</v>
      </c>
      <c r="E22" s="7">
        <v>112307</v>
      </c>
      <c r="F22" s="8">
        <v>94.73</v>
      </c>
      <c r="G22" s="25">
        <f t="shared" si="0"/>
        <v>2.07E-2</v>
      </c>
    </row>
    <row r="23" spans="1:7" ht="12.95" customHeight="1">
      <c r="A23" s="6"/>
      <c r="B23" s="24" t="s">
        <v>180</v>
      </c>
      <c r="C23" s="5" t="s">
        <v>181</v>
      </c>
      <c r="D23" s="5" t="s">
        <v>109</v>
      </c>
      <c r="E23" s="7">
        <v>32075</v>
      </c>
      <c r="F23" s="8">
        <v>94.65</v>
      </c>
      <c r="G23" s="25">
        <f t="shared" si="0"/>
        <v>2.06E-2</v>
      </c>
    </row>
    <row r="24" spans="1:7" ht="12.95" customHeight="1">
      <c r="A24" s="6"/>
      <c r="B24" s="24" t="s">
        <v>263</v>
      </c>
      <c r="C24" s="5" t="s">
        <v>264</v>
      </c>
      <c r="D24" s="5" t="s">
        <v>38</v>
      </c>
      <c r="E24" s="7">
        <v>8293</v>
      </c>
      <c r="F24" s="8">
        <v>92.19</v>
      </c>
      <c r="G24" s="25">
        <f t="shared" si="0"/>
        <v>2.01E-2</v>
      </c>
    </row>
    <row r="25" spans="1:7" ht="12.95" customHeight="1">
      <c r="A25" s="6"/>
      <c r="B25" s="24" t="s">
        <v>143</v>
      </c>
      <c r="C25" s="5" t="s">
        <v>71</v>
      </c>
      <c r="D25" s="5" t="s">
        <v>69</v>
      </c>
      <c r="E25" s="7">
        <v>13282</v>
      </c>
      <c r="F25" s="8">
        <v>91.75</v>
      </c>
      <c r="G25" s="25">
        <f t="shared" si="0"/>
        <v>0.02</v>
      </c>
    </row>
    <row r="26" spans="1:7" ht="12.95" customHeight="1">
      <c r="A26" s="6"/>
      <c r="B26" s="24" t="s">
        <v>301</v>
      </c>
      <c r="C26" s="5" t="s">
        <v>302</v>
      </c>
      <c r="D26" s="5" t="s">
        <v>53</v>
      </c>
      <c r="E26" s="7">
        <v>12916</v>
      </c>
      <c r="F26" s="8">
        <v>91.7</v>
      </c>
      <c r="G26" s="25">
        <f t="shared" si="0"/>
        <v>0.02</v>
      </c>
    </row>
    <row r="27" spans="1:7" ht="12.95" customHeight="1">
      <c r="A27" s="6"/>
      <c r="B27" s="24" t="s">
        <v>276</v>
      </c>
      <c r="C27" s="5" t="s">
        <v>277</v>
      </c>
      <c r="D27" s="5" t="s">
        <v>11</v>
      </c>
      <c r="E27" s="7">
        <v>61334</v>
      </c>
      <c r="F27" s="8">
        <v>87.19</v>
      </c>
      <c r="G27" s="25">
        <f t="shared" si="0"/>
        <v>1.9E-2</v>
      </c>
    </row>
    <row r="28" spans="1:7" ht="12.95" customHeight="1">
      <c r="A28" s="6"/>
      <c r="B28" s="24" t="s">
        <v>172</v>
      </c>
      <c r="C28" s="5" t="s">
        <v>173</v>
      </c>
      <c r="D28" s="5" t="s">
        <v>73</v>
      </c>
      <c r="E28" s="7">
        <v>6698</v>
      </c>
      <c r="F28" s="8">
        <v>85.57</v>
      </c>
      <c r="G28" s="25">
        <f t="shared" si="0"/>
        <v>1.8700000000000001E-2</v>
      </c>
    </row>
    <row r="29" spans="1:7" ht="12.95" customHeight="1">
      <c r="A29" s="6"/>
      <c r="B29" s="24" t="s">
        <v>194</v>
      </c>
      <c r="C29" s="5" t="s">
        <v>195</v>
      </c>
      <c r="D29" s="5" t="s">
        <v>66</v>
      </c>
      <c r="E29" s="7">
        <v>42910</v>
      </c>
      <c r="F29" s="8">
        <v>84.51</v>
      </c>
      <c r="G29" s="25">
        <f t="shared" si="0"/>
        <v>1.84E-2</v>
      </c>
    </row>
    <row r="30" spans="1:7" ht="12.95" customHeight="1">
      <c r="A30" s="6"/>
      <c r="B30" s="24" t="s">
        <v>326</v>
      </c>
      <c r="C30" s="5" t="s">
        <v>327</v>
      </c>
      <c r="D30" s="5" t="s">
        <v>269</v>
      </c>
      <c r="E30" s="7">
        <v>57701</v>
      </c>
      <c r="F30" s="8">
        <v>84.07</v>
      </c>
      <c r="G30" s="25">
        <f t="shared" si="0"/>
        <v>1.83E-2</v>
      </c>
    </row>
    <row r="31" spans="1:7" ht="12.95" customHeight="1">
      <c r="A31" s="6"/>
      <c r="B31" s="24" t="s">
        <v>131</v>
      </c>
      <c r="C31" s="5" t="s">
        <v>25</v>
      </c>
      <c r="D31" s="5" t="s">
        <v>26</v>
      </c>
      <c r="E31" s="7">
        <v>2963</v>
      </c>
      <c r="F31" s="8">
        <v>80.41</v>
      </c>
      <c r="G31" s="25">
        <f t="shared" si="0"/>
        <v>1.7500000000000002E-2</v>
      </c>
    </row>
    <row r="32" spans="1:7" ht="12.95" customHeight="1">
      <c r="A32" s="6"/>
      <c r="B32" s="24" t="s">
        <v>184</v>
      </c>
      <c r="C32" s="5" t="s">
        <v>185</v>
      </c>
      <c r="D32" s="5" t="s">
        <v>15</v>
      </c>
      <c r="E32" s="7">
        <v>1461</v>
      </c>
      <c r="F32" s="8">
        <v>80.41</v>
      </c>
      <c r="G32" s="25">
        <f t="shared" si="0"/>
        <v>1.7500000000000002E-2</v>
      </c>
    </row>
    <row r="33" spans="1:7" ht="12.95" customHeight="1">
      <c r="A33" s="6"/>
      <c r="B33" s="24" t="s">
        <v>350</v>
      </c>
      <c r="C33" s="5" t="s">
        <v>351</v>
      </c>
      <c r="D33" s="5" t="s">
        <v>53</v>
      </c>
      <c r="E33" s="7">
        <v>14797</v>
      </c>
      <c r="F33" s="8">
        <v>79.59</v>
      </c>
      <c r="G33" s="25">
        <f t="shared" si="0"/>
        <v>1.7399999999999999E-2</v>
      </c>
    </row>
    <row r="34" spans="1:7" ht="12.95" customHeight="1">
      <c r="A34" s="6"/>
      <c r="B34" s="24" t="s">
        <v>280</v>
      </c>
      <c r="C34" s="5" t="s">
        <v>281</v>
      </c>
      <c r="D34" s="5" t="s">
        <v>15</v>
      </c>
      <c r="E34" s="7">
        <v>4945</v>
      </c>
      <c r="F34" s="8">
        <v>79.069999999999993</v>
      </c>
      <c r="G34" s="25">
        <f t="shared" si="0"/>
        <v>1.72E-2</v>
      </c>
    </row>
    <row r="35" spans="1:7" ht="12.95" customHeight="1">
      <c r="A35" s="6"/>
      <c r="B35" s="24" t="s">
        <v>274</v>
      </c>
      <c r="C35" s="5" t="s">
        <v>275</v>
      </c>
      <c r="D35" s="5" t="s">
        <v>30</v>
      </c>
      <c r="E35" s="7">
        <v>69985</v>
      </c>
      <c r="F35" s="8">
        <v>74.92</v>
      </c>
      <c r="G35" s="25">
        <f t="shared" si="0"/>
        <v>1.6299999999999999E-2</v>
      </c>
    </row>
    <row r="36" spans="1:7" ht="12.95" customHeight="1">
      <c r="A36" s="6"/>
      <c r="B36" s="24" t="s">
        <v>324</v>
      </c>
      <c r="C36" s="5" t="s">
        <v>325</v>
      </c>
      <c r="D36" s="5" t="s">
        <v>66</v>
      </c>
      <c r="E36" s="7">
        <v>4361</v>
      </c>
      <c r="F36" s="8">
        <v>74.38</v>
      </c>
      <c r="G36" s="25">
        <f t="shared" si="0"/>
        <v>1.6199999999999999E-2</v>
      </c>
    </row>
    <row r="37" spans="1:7" ht="12.95" customHeight="1">
      <c r="A37" s="6"/>
      <c r="B37" s="24" t="s">
        <v>320</v>
      </c>
      <c r="C37" s="5" t="s">
        <v>321</v>
      </c>
      <c r="D37" s="5" t="s">
        <v>109</v>
      </c>
      <c r="E37" s="7">
        <v>102740</v>
      </c>
      <c r="F37" s="8">
        <v>74.08</v>
      </c>
      <c r="G37" s="25">
        <f t="shared" si="0"/>
        <v>1.6199999999999999E-2</v>
      </c>
    </row>
    <row r="38" spans="1:7" ht="12.95" customHeight="1">
      <c r="A38" s="6"/>
      <c r="B38" s="24" t="s">
        <v>258</v>
      </c>
      <c r="C38" s="5" t="s">
        <v>259</v>
      </c>
      <c r="D38" s="5" t="s">
        <v>109</v>
      </c>
      <c r="E38" s="7">
        <v>22670</v>
      </c>
      <c r="F38" s="8">
        <v>69.86</v>
      </c>
      <c r="G38" s="25">
        <f t="shared" si="0"/>
        <v>1.52E-2</v>
      </c>
    </row>
    <row r="39" spans="1:7" ht="12.95" customHeight="1">
      <c r="A39" s="6"/>
      <c r="B39" s="24" t="s">
        <v>175</v>
      </c>
      <c r="C39" s="5" t="s">
        <v>176</v>
      </c>
      <c r="D39" s="5" t="s">
        <v>100</v>
      </c>
      <c r="E39" s="7">
        <v>57214</v>
      </c>
      <c r="F39" s="8">
        <v>68.489999999999995</v>
      </c>
      <c r="G39" s="25">
        <f t="shared" si="0"/>
        <v>1.49E-2</v>
      </c>
    </row>
    <row r="40" spans="1:7" ht="12.95" customHeight="1">
      <c r="A40" s="6"/>
      <c r="B40" s="24" t="s">
        <v>322</v>
      </c>
      <c r="C40" s="5" t="s">
        <v>323</v>
      </c>
      <c r="D40" s="5" t="s">
        <v>105</v>
      </c>
      <c r="E40" s="7">
        <v>108538</v>
      </c>
      <c r="F40" s="8">
        <v>65.94</v>
      </c>
      <c r="G40" s="25">
        <f t="shared" si="0"/>
        <v>1.44E-2</v>
      </c>
    </row>
    <row r="41" spans="1:7" ht="12.95" customHeight="1">
      <c r="A41" s="6"/>
      <c r="B41" s="24" t="s">
        <v>212</v>
      </c>
      <c r="C41" s="5" t="s">
        <v>213</v>
      </c>
      <c r="D41" s="5" t="s">
        <v>100</v>
      </c>
      <c r="E41" s="7">
        <v>6274</v>
      </c>
      <c r="F41" s="8">
        <v>63.73</v>
      </c>
      <c r="G41" s="25">
        <f t="shared" si="0"/>
        <v>1.3899999999999999E-2</v>
      </c>
    </row>
    <row r="42" spans="1:7" ht="12.95" customHeight="1">
      <c r="A42" s="6"/>
      <c r="B42" s="24" t="s">
        <v>352</v>
      </c>
      <c r="C42" s="5" t="s">
        <v>353</v>
      </c>
      <c r="D42" s="5" t="s">
        <v>257</v>
      </c>
      <c r="E42" s="7">
        <v>27464</v>
      </c>
      <c r="F42" s="8">
        <v>62.15</v>
      </c>
      <c r="G42" s="25">
        <f t="shared" si="0"/>
        <v>1.3599999999999999E-2</v>
      </c>
    </row>
    <row r="43" spans="1:7" ht="12.95" customHeight="1">
      <c r="A43" s="6"/>
      <c r="B43" s="24" t="s">
        <v>169</v>
      </c>
      <c r="C43" s="5" t="s">
        <v>92</v>
      </c>
      <c r="D43" s="5" t="s">
        <v>73</v>
      </c>
      <c r="E43" s="7">
        <v>26893</v>
      </c>
      <c r="F43" s="8">
        <v>60.6</v>
      </c>
      <c r="G43" s="25">
        <f t="shared" si="0"/>
        <v>1.32E-2</v>
      </c>
    </row>
    <row r="44" spans="1:7" ht="12.95" customHeight="1">
      <c r="A44" s="6"/>
      <c r="B44" s="24" t="s">
        <v>164</v>
      </c>
      <c r="C44" s="5" t="s">
        <v>104</v>
      </c>
      <c r="D44" s="5" t="s">
        <v>105</v>
      </c>
      <c r="E44" s="7">
        <v>9231</v>
      </c>
      <c r="F44" s="8">
        <v>58.89</v>
      </c>
      <c r="G44" s="25">
        <f t="shared" ref="G44:G51" si="1">ROUND(F44/$F$68,4)</f>
        <v>1.2800000000000001E-2</v>
      </c>
    </row>
    <row r="45" spans="1:7" ht="12.95" customHeight="1">
      <c r="A45" s="6"/>
      <c r="B45" s="24" t="s">
        <v>291</v>
      </c>
      <c r="C45" s="5" t="s">
        <v>292</v>
      </c>
      <c r="D45" s="5" t="s">
        <v>38</v>
      </c>
      <c r="E45" s="7">
        <v>18629</v>
      </c>
      <c r="F45" s="8">
        <v>58.7</v>
      </c>
      <c r="G45" s="25">
        <f t="shared" si="1"/>
        <v>1.2800000000000001E-2</v>
      </c>
    </row>
    <row r="46" spans="1:7" ht="12.95" customHeight="1">
      <c r="A46" s="6"/>
      <c r="B46" s="24" t="s">
        <v>287</v>
      </c>
      <c r="C46" s="5" t="s">
        <v>288</v>
      </c>
      <c r="D46" s="5" t="s">
        <v>34</v>
      </c>
      <c r="E46" s="7">
        <v>5329</v>
      </c>
      <c r="F46" s="8">
        <v>58.5</v>
      </c>
      <c r="G46" s="25">
        <f t="shared" si="1"/>
        <v>1.2800000000000001E-2</v>
      </c>
    </row>
    <row r="47" spans="1:7" ht="12.95" customHeight="1">
      <c r="A47" s="6"/>
      <c r="B47" s="24" t="s">
        <v>225</v>
      </c>
      <c r="C47" s="5" t="s">
        <v>226</v>
      </c>
      <c r="D47" s="5" t="s">
        <v>314</v>
      </c>
      <c r="E47" s="7">
        <v>47092</v>
      </c>
      <c r="F47" s="8">
        <v>55.85</v>
      </c>
      <c r="G47" s="25">
        <f t="shared" si="1"/>
        <v>1.2200000000000001E-2</v>
      </c>
    </row>
    <row r="48" spans="1:7" ht="12.95" customHeight="1">
      <c r="A48" s="6"/>
      <c r="B48" s="24" t="s">
        <v>265</v>
      </c>
      <c r="C48" s="5" t="s">
        <v>266</v>
      </c>
      <c r="D48" s="5" t="s">
        <v>15</v>
      </c>
      <c r="E48" s="7">
        <v>12995</v>
      </c>
      <c r="F48" s="8">
        <v>55.5</v>
      </c>
      <c r="G48" s="25">
        <f t="shared" si="1"/>
        <v>1.21E-2</v>
      </c>
    </row>
    <row r="49" spans="1:7" ht="12.95" customHeight="1">
      <c r="A49" s="6"/>
      <c r="B49" s="24" t="s">
        <v>354</v>
      </c>
      <c r="C49" s="5" t="s">
        <v>355</v>
      </c>
      <c r="D49" s="5" t="s">
        <v>257</v>
      </c>
      <c r="E49" s="7">
        <v>7846</v>
      </c>
      <c r="F49" s="8">
        <v>53.44</v>
      </c>
      <c r="G49" s="25">
        <f t="shared" si="1"/>
        <v>1.17E-2</v>
      </c>
    </row>
    <row r="50" spans="1:7" ht="12.95" customHeight="1">
      <c r="A50" s="6"/>
      <c r="B50" s="24" t="s">
        <v>289</v>
      </c>
      <c r="C50" s="5" t="s">
        <v>290</v>
      </c>
      <c r="D50" s="5" t="s">
        <v>100</v>
      </c>
      <c r="E50" s="7">
        <v>41582</v>
      </c>
      <c r="F50" s="8">
        <v>50.42</v>
      </c>
      <c r="G50" s="25">
        <f t="shared" si="1"/>
        <v>1.0999999999999999E-2</v>
      </c>
    </row>
    <row r="51" spans="1:7" ht="12.95" customHeight="1">
      <c r="A51" s="6"/>
      <c r="B51" s="24" t="s">
        <v>278</v>
      </c>
      <c r="C51" s="5" t="s">
        <v>279</v>
      </c>
      <c r="D51" s="5" t="s">
        <v>15</v>
      </c>
      <c r="E51" s="7">
        <v>10457</v>
      </c>
      <c r="F51" s="8">
        <v>49.7</v>
      </c>
      <c r="G51" s="25">
        <f t="shared" si="1"/>
        <v>1.0800000000000001E-2</v>
      </c>
    </row>
    <row r="52" spans="1:7" ht="12.95" customHeight="1">
      <c r="A52" s="6"/>
      <c r="B52" s="24" t="s">
        <v>165</v>
      </c>
      <c r="C52" s="5" t="s">
        <v>108</v>
      </c>
      <c r="D52" s="5" t="s">
        <v>100</v>
      </c>
      <c r="E52" s="7">
        <v>54032</v>
      </c>
      <c r="F52" s="8">
        <v>42.74</v>
      </c>
      <c r="G52" s="25">
        <f t="shared" ref="G52:G59" si="2">ROUND(F52/$F$68,4)</f>
        <v>9.2999999999999992E-3</v>
      </c>
    </row>
    <row r="53" spans="1:7" ht="12.95" customHeight="1">
      <c r="A53" s="6"/>
      <c r="B53" s="24" t="s">
        <v>221</v>
      </c>
      <c r="C53" s="5" t="s">
        <v>222</v>
      </c>
      <c r="D53" s="5" t="s">
        <v>100</v>
      </c>
      <c r="E53" s="7">
        <v>141662</v>
      </c>
      <c r="F53" s="8">
        <v>41.29</v>
      </c>
      <c r="G53" s="25">
        <f t="shared" si="2"/>
        <v>8.9999999999999993E-3</v>
      </c>
    </row>
    <row r="54" spans="1:7" ht="12.95" customHeight="1">
      <c r="A54" s="6"/>
      <c r="B54" s="24" t="s">
        <v>282</v>
      </c>
      <c r="C54" s="5" t="s">
        <v>283</v>
      </c>
      <c r="D54" s="5" t="s">
        <v>66</v>
      </c>
      <c r="E54" s="7">
        <v>5675</v>
      </c>
      <c r="F54" s="8">
        <v>40.880000000000003</v>
      </c>
      <c r="G54" s="25">
        <f t="shared" si="2"/>
        <v>8.8999999999999999E-3</v>
      </c>
    </row>
    <row r="55" spans="1:7" ht="12.95" customHeight="1">
      <c r="A55" s="6"/>
      <c r="B55" s="24" t="s">
        <v>137</v>
      </c>
      <c r="C55" s="5" t="s">
        <v>70</v>
      </c>
      <c r="D55" s="5" t="s">
        <v>11</v>
      </c>
      <c r="E55" s="7">
        <v>2401</v>
      </c>
      <c r="F55" s="8">
        <v>39.770000000000003</v>
      </c>
      <c r="G55" s="25">
        <f t="shared" si="2"/>
        <v>8.6999999999999994E-3</v>
      </c>
    </row>
    <row r="56" spans="1:7" ht="12.95" customHeight="1">
      <c r="A56" s="6"/>
      <c r="B56" s="24" t="s">
        <v>284</v>
      </c>
      <c r="C56" s="5" t="s">
        <v>285</v>
      </c>
      <c r="D56" s="5" t="s">
        <v>286</v>
      </c>
      <c r="E56" s="7">
        <v>17237</v>
      </c>
      <c r="F56" s="8">
        <v>39.08</v>
      </c>
      <c r="G56" s="25">
        <f t="shared" si="2"/>
        <v>8.5000000000000006E-3</v>
      </c>
    </row>
    <row r="57" spans="1:7" ht="12.95" customHeight="1">
      <c r="A57" s="6"/>
      <c r="B57" s="24" t="s">
        <v>186</v>
      </c>
      <c r="C57" s="5" t="s">
        <v>187</v>
      </c>
      <c r="D57" s="5" t="s">
        <v>11</v>
      </c>
      <c r="E57" s="7">
        <v>24915</v>
      </c>
      <c r="F57" s="8">
        <v>35.799999999999997</v>
      </c>
      <c r="G57" s="25">
        <f t="shared" si="2"/>
        <v>7.7999999999999996E-3</v>
      </c>
    </row>
    <row r="58" spans="1:7" ht="12.95" customHeight="1">
      <c r="A58" s="6"/>
      <c r="B58" s="24" t="s">
        <v>319</v>
      </c>
      <c r="C58" s="5" t="s">
        <v>349</v>
      </c>
      <c r="D58" s="5" t="s">
        <v>15</v>
      </c>
      <c r="E58" s="7">
        <v>18309</v>
      </c>
      <c r="F58" s="8">
        <v>33.43</v>
      </c>
      <c r="G58" s="25">
        <f t="shared" si="2"/>
        <v>7.3000000000000001E-3</v>
      </c>
    </row>
    <row r="59" spans="1:7" ht="12.95" customHeight="1">
      <c r="A59" s="6"/>
      <c r="B59" s="24" t="s">
        <v>356</v>
      </c>
      <c r="C59" s="5" t="s">
        <v>357</v>
      </c>
      <c r="D59" s="5" t="s">
        <v>105</v>
      </c>
      <c r="E59" s="7">
        <v>7690</v>
      </c>
      <c r="F59" s="8">
        <v>32.869999999999997</v>
      </c>
      <c r="G59" s="25">
        <f t="shared" si="2"/>
        <v>7.1999999999999998E-3</v>
      </c>
    </row>
    <row r="60" spans="1:7" ht="12.95" customHeight="1">
      <c r="A60" s="6"/>
      <c r="B60" s="24" t="s">
        <v>328</v>
      </c>
      <c r="C60" s="5" t="s">
        <v>329</v>
      </c>
      <c r="D60" s="5" t="s">
        <v>15</v>
      </c>
      <c r="E60" s="7">
        <v>3873</v>
      </c>
      <c r="F60" s="8">
        <v>31.14</v>
      </c>
      <c r="G60" s="25">
        <f t="shared" ref="G60:G62" si="3">ROUND(F60/$F$68,4)</f>
        <v>6.7999999999999996E-3</v>
      </c>
    </row>
    <row r="61" spans="1:7" ht="12.95" customHeight="1">
      <c r="A61" s="6"/>
      <c r="B61" s="24" t="s">
        <v>358</v>
      </c>
      <c r="C61" s="5" t="s">
        <v>359</v>
      </c>
      <c r="D61" s="5" t="s">
        <v>257</v>
      </c>
      <c r="E61" s="7">
        <v>3870</v>
      </c>
      <c r="F61" s="8">
        <v>27.6</v>
      </c>
      <c r="G61" s="25">
        <f t="shared" si="3"/>
        <v>6.0000000000000001E-3</v>
      </c>
    </row>
    <row r="62" spans="1:7" ht="12.95" customHeight="1">
      <c r="A62" s="6"/>
      <c r="B62" s="24" t="s">
        <v>192</v>
      </c>
      <c r="C62" s="5" t="s">
        <v>193</v>
      </c>
      <c r="D62" s="5" t="s">
        <v>11</v>
      </c>
      <c r="E62" s="7">
        <v>7465</v>
      </c>
      <c r="F62" s="8">
        <v>25.32</v>
      </c>
      <c r="G62" s="25">
        <f t="shared" si="3"/>
        <v>5.4999999999999997E-3</v>
      </c>
    </row>
    <row r="63" spans="1:7" ht="12.95" customHeight="1">
      <c r="A63" s="1"/>
      <c r="B63" s="34" t="s">
        <v>55</v>
      </c>
      <c r="C63" s="33" t="s">
        <v>1</v>
      </c>
      <c r="D63" s="33" t="s">
        <v>1</v>
      </c>
      <c r="E63" s="33" t="s">
        <v>1</v>
      </c>
      <c r="F63" s="9">
        <f>SUM(F7:F62)</f>
        <v>4522.4100000000017</v>
      </c>
      <c r="G63" s="26">
        <f>SUM(G7:G62)</f>
        <v>0.98619999999999997</v>
      </c>
    </row>
    <row r="64" spans="1:7" ht="12.95" customHeight="1">
      <c r="A64" s="1"/>
      <c r="B64" s="27" t="s">
        <v>56</v>
      </c>
      <c r="C64" s="12" t="s">
        <v>1</v>
      </c>
      <c r="D64" s="12" t="s">
        <v>1</v>
      </c>
      <c r="E64" s="12" t="s">
        <v>1</v>
      </c>
      <c r="F64" s="11" t="s">
        <v>57</v>
      </c>
      <c r="G64" s="28" t="s">
        <v>57</v>
      </c>
    </row>
    <row r="65" spans="1:7" ht="12.95" customHeight="1">
      <c r="A65" s="1"/>
      <c r="B65" s="27" t="s">
        <v>55</v>
      </c>
      <c r="C65" s="12" t="s">
        <v>1</v>
      </c>
      <c r="D65" s="12" t="s">
        <v>1</v>
      </c>
      <c r="E65" s="12" t="s">
        <v>1</v>
      </c>
      <c r="F65" s="11" t="s">
        <v>57</v>
      </c>
      <c r="G65" s="28" t="s">
        <v>57</v>
      </c>
    </row>
    <row r="66" spans="1:7" ht="12.95" customHeight="1">
      <c r="A66" s="1"/>
      <c r="B66" s="27" t="s">
        <v>58</v>
      </c>
      <c r="C66" s="12" t="s">
        <v>1</v>
      </c>
      <c r="D66" s="10" t="s">
        <v>1</v>
      </c>
      <c r="E66" s="12" t="s">
        <v>1</v>
      </c>
      <c r="F66" s="9">
        <f>+F63</f>
        <v>4522.4100000000017</v>
      </c>
      <c r="G66" s="26">
        <f>+G63</f>
        <v>0.98619999999999997</v>
      </c>
    </row>
    <row r="67" spans="1:7" ht="12.95" customHeight="1">
      <c r="A67" s="1"/>
      <c r="B67" s="27" t="s">
        <v>59</v>
      </c>
      <c r="C67" s="12" t="s">
        <v>1</v>
      </c>
      <c r="D67" s="10" t="s">
        <v>1</v>
      </c>
      <c r="E67" s="12" t="s">
        <v>1</v>
      </c>
      <c r="F67" s="13">
        <f>+F68-F66</f>
        <v>61.549999999998363</v>
      </c>
      <c r="G67" s="26">
        <f>+G68-G66</f>
        <v>1.3800000000000034E-2</v>
      </c>
    </row>
    <row r="68" spans="1:7" ht="12.95" customHeight="1" thickBot="1">
      <c r="A68" s="1"/>
      <c r="B68" s="29" t="s">
        <v>60</v>
      </c>
      <c r="C68" s="30" t="s">
        <v>1</v>
      </c>
      <c r="D68" s="30" t="s">
        <v>1</v>
      </c>
      <c r="E68" s="30" t="s">
        <v>1</v>
      </c>
      <c r="F68" s="31">
        <v>4583.96</v>
      </c>
      <c r="G68" s="32">
        <v>1</v>
      </c>
    </row>
    <row r="69" spans="1:7">
      <c r="A69" s="1"/>
      <c r="B69" s="2"/>
      <c r="C69" s="1"/>
      <c r="D69" s="1"/>
      <c r="E69" s="1"/>
      <c r="F69" s="1"/>
      <c r="G69" s="1"/>
    </row>
    <row r="70" spans="1:7">
      <c r="B70" s="35" t="s">
        <v>74</v>
      </c>
    </row>
    <row r="71" spans="1:7">
      <c r="B71" s="35" t="s">
        <v>345</v>
      </c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78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112</v>
      </c>
      <c r="C7" s="5" t="s">
        <v>14</v>
      </c>
      <c r="D7" s="5" t="s">
        <v>15</v>
      </c>
      <c r="E7" s="7">
        <v>17962</v>
      </c>
      <c r="F7" s="8">
        <v>318.91000000000003</v>
      </c>
      <c r="G7" s="25">
        <f t="shared" ref="G7:G50" si="0">+ROUND(F7/$F$67,4)</f>
        <v>5.9299999999999999E-2</v>
      </c>
      <c r="I7" s="14"/>
    </row>
    <row r="8" spans="1:9" ht="12.95" customHeight="1">
      <c r="A8" s="6"/>
      <c r="B8" s="24" t="s">
        <v>116</v>
      </c>
      <c r="C8" s="5" t="s">
        <v>10</v>
      </c>
      <c r="D8" s="5" t="s">
        <v>11</v>
      </c>
      <c r="E8" s="7">
        <v>17846</v>
      </c>
      <c r="F8" s="8">
        <v>316.77</v>
      </c>
      <c r="G8" s="25">
        <f t="shared" si="0"/>
        <v>5.8900000000000001E-2</v>
      </c>
      <c r="I8" s="14"/>
    </row>
    <row r="9" spans="1:9" ht="12.95" customHeight="1">
      <c r="A9" s="6"/>
      <c r="B9" s="24" t="s">
        <v>113</v>
      </c>
      <c r="C9" s="5" t="s">
        <v>16</v>
      </c>
      <c r="D9" s="5" t="s">
        <v>17</v>
      </c>
      <c r="E9" s="7">
        <v>19505</v>
      </c>
      <c r="F9" s="8">
        <v>310.81</v>
      </c>
      <c r="G9" s="25">
        <f t="shared" si="0"/>
        <v>5.7799999999999997E-2</v>
      </c>
      <c r="I9" s="14"/>
    </row>
    <row r="10" spans="1:9" ht="12.95" customHeight="1">
      <c r="A10" s="6"/>
      <c r="B10" s="24" t="s">
        <v>129</v>
      </c>
      <c r="C10" s="5" t="s">
        <v>29</v>
      </c>
      <c r="D10" s="5" t="s">
        <v>30</v>
      </c>
      <c r="E10" s="7">
        <v>3338</v>
      </c>
      <c r="F10" s="8">
        <v>257.11</v>
      </c>
      <c r="G10" s="25">
        <f t="shared" si="0"/>
        <v>4.7800000000000002E-2</v>
      </c>
      <c r="I10" s="14"/>
    </row>
    <row r="11" spans="1:9" ht="12.95" customHeight="1">
      <c r="A11" s="6"/>
      <c r="B11" s="24" t="s">
        <v>118</v>
      </c>
      <c r="C11" s="5" t="s">
        <v>20</v>
      </c>
      <c r="D11" s="5" t="s">
        <v>11</v>
      </c>
      <c r="E11" s="7">
        <v>84833</v>
      </c>
      <c r="F11" s="8">
        <v>252.51</v>
      </c>
      <c r="G11" s="25">
        <f t="shared" si="0"/>
        <v>4.6899999999999997E-2</v>
      </c>
      <c r="I11" s="14"/>
    </row>
    <row r="12" spans="1:9" ht="12.95" customHeight="1">
      <c r="A12" s="6"/>
      <c r="B12" s="24" t="s">
        <v>119</v>
      </c>
      <c r="C12" s="5" t="s">
        <v>44</v>
      </c>
      <c r="D12" s="5" t="s">
        <v>38</v>
      </c>
      <c r="E12" s="7">
        <v>75390</v>
      </c>
      <c r="F12" s="8">
        <v>212.75</v>
      </c>
      <c r="G12" s="25">
        <f t="shared" si="0"/>
        <v>3.95E-2</v>
      </c>
      <c r="I12" s="14"/>
    </row>
    <row r="13" spans="1:9" ht="12.95" customHeight="1">
      <c r="A13" s="6"/>
      <c r="B13" s="24" t="s">
        <v>191</v>
      </c>
      <c r="C13" s="5" t="s">
        <v>174</v>
      </c>
      <c r="D13" s="5" t="s">
        <v>15</v>
      </c>
      <c r="E13" s="7">
        <v>105068</v>
      </c>
      <c r="F13" s="8">
        <v>210.29</v>
      </c>
      <c r="G13" s="25">
        <f t="shared" si="0"/>
        <v>3.9100000000000003E-2</v>
      </c>
      <c r="I13" s="14"/>
    </row>
    <row r="14" spans="1:9" ht="12.95" customHeight="1">
      <c r="A14" s="6"/>
      <c r="B14" s="24" t="s">
        <v>115</v>
      </c>
      <c r="C14" s="5" t="s">
        <v>18</v>
      </c>
      <c r="D14" s="5" t="s">
        <v>19</v>
      </c>
      <c r="E14" s="7">
        <v>17592</v>
      </c>
      <c r="F14" s="8">
        <v>199.85</v>
      </c>
      <c r="G14" s="25">
        <f t="shared" si="0"/>
        <v>3.7100000000000001E-2</v>
      </c>
      <c r="I14" s="14"/>
    </row>
    <row r="15" spans="1:9" ht="12.95" customHeight="1">
      <c r="A15" s="6"/>
      <c r="B15" s="24" t="s">
        <v>142</v>
      </c>
      <c r="C15" s="5" t="s">
        <v>67</v>
      </c>
      <c r="D15" s="5" t="s">
        <v>38</v>
      </c>
      <c r="E15" s="7">
        <v>3204</v>
      </c>
      <c r="F15" s="8">
        <v>134.97</v>
      </c>
      <c r="G15" s="25">
        <f t="shared" si="0"/>
        <v>2.5100000000000001E-2</v>
      </c>
      <c r="I15" s="14"/>
    </row>
    <row r="16" spans="1:9" ht="12.95" customHeight="1">
      <c r="A16" s="6"/>
      <c r="B16" s="24" t="s">
        <v>212</v>
      </c>
      <c r="C16" s="5" t="s">
        <v>213</v>
      </c>
      <c r="D16" s="5" t="s">
        <v>100</v>
      </c>
      <c r="E16" s="7">
        <v>12526</v>
      </c>
      <c r="F16" s="8">
        <v>127.23</v>
      </c>
      <c r="G16" s="25">
        <f t="shared" si="0"/>
        <v>2.3599999999999999E-2</v>
      </c>
      <c r="I16" s="14"/>
    </row>
    <row r="17" spans="1:9" ht="12.95" customHeight="1">
      <c r="A17" s="6"/>
      <c r="B17" s="24" t="s">
        <v>184</v>
      </c>
      <c r="C17" s="5" t="s">
        <v>185</v>
      </c>
      <c r="D17" s="5" t="s">
        <v>15</v>
      </c>
      <c r="E17" s="7">
        <v>1960</v>
      </c>
      <c r="F17" s="8">
        <v>107.87</v>
      </c>
      <c r="G17" s="25">
        <f t="shared" si="0"/>
        <v>0.02</v>
      </c>
      <c r="I17" s="14"/>
    </row>
    <row r="18" spans="1:9" ht="12.95" customHeight="1">
      <c r="A18" s="6"/>
      <c r="B18" s="24" t="s">
        <v>243</v>
      </c>
      <c r="C18" s="5" t="s">
        <v>244</v>
      </c>
      <c r="D18" s="5" t="s">
        <v>11</v>
      </c>
      <c r="E18" s="7">
        <v>372778</v>
      </c>
      <c r="F18" s="8">
        <v>104.01</v>
      </c>
      <c r="G18" s="25">
        <f t="shared" si="0"/>
        <v>1.9300000000000001E-2</v>
      </c>
      <c r="I18" s="14"/>
    </row>
    <row r="19" spans="1:9" ht="12.95" customHeight="1">
      <c r="A19" s="6"/>
      <c r="B19" s="24" t="s">
        <v>161</v>
      </c>
      <c r="C19" s="5" t="s">
        <v>110</v>
      </c>
      <c r="D19" s="5" t="s">
        <v>109</v>
      </c>
      <c r="E19" s="7">
        <v>42224</v>
      </c>
      <c r="F19" s="8">
        <v>100.51</v>
      </c>
      <c r="G19" s="25">
        <f t="shared" si="0"/>
        <v>1.8700000000000001E-2</v>
      </c>
      <c r="I19" s="14"/>
    </row>
    <row r="20" spans="1:9" ht="12.95" customHeight="1">
      <c r="A20" s="6"/>
      <c r="B20" s="24" t="s">
        <v>276</v>
      </c>
      <c r="C20" s="5" t="s">
        <v>277</v>
      </c>
      <c r="D20" s="5" t="s">
        <v>11</v>
      </c>
      <c r="E20" s="7">
        <v>70464</v>
      </c>
      <c r="F20" s="8">
        <v>100.16</v>
      </c>
      <c r="G20" s="25">
        <f t="shared" si="0"/>
        <v>1.8599999999999998E-2</v>
      </c>
      <c r="I20" s="14"/>
    </row>
    <row r="21" spans="1:9" ht="12.95" customHeight="1">
      <c r="A21" s="6"/>
      <c r="B21" s="24" t="s">
        <v>210</v>
      </c>
      <c r="C21" s="5" t="s">
        <v>211</v>
      </c>
      <c r="D21" s="5" t="s">
        <v>66</v>
      </c>
      <c r="E21" s="7">
        <v>155</v>
      </c>
      <c r="F21" s="8">
        <v>99.46</v>
      </c>
      <c r="G21" s="25">
        <f t="shared" si="0"/>
        <v>1.8499999999999999E-2</v>
      </c>
      <c r="I21" s="14"/>
    </row>
    <row r="22" spans="1:9" ht="12.95" customHeight="1">
      <c r="A22" s="6"/>
      <c r="B22" s="24" t="s">
        <v>241</v>
      </c>
      <c r="C22" s="5" t="s">
        <v>242</v>
      </c>
      <c r="D22" s="5" t="s">
        <v>19</v>
      </c>
      <c r="E22" s="7">
        <v>117131</v>
      </c>
      <c r="F22" s="8">
        <v>98.8</v>
      </c>
      <c r="G22" s="25">
        <f t="shared" si="0"/>
        <v>1.84E-2</v>
      </c>
      <c r="I22" s="14"/>
    </row>
    <row r="23" spans="1:9" ht="12.95" customHeight="1">
      <c r="A23" s="6"/>
      <c r="B23" s="24" t="s">
        <v>235</v>
      </c>
      <c r="C23" s="5" t="s">
        <v>236</v>
      </c>
      <c r="D23" s="5" t="s">
        <v>167</v>
      </c>
      <c r="E23" s="7">
        <v>16715</v>
      </c>
      <c r="F23" s="8">
        <v>96.7</v>
      </c>
      <c r="G23" s="25">
        <f t="shared" si="0"/>
        <v>1.7999999999999999E-2</v>
      </c>
      <c r="I23" s="14"/>
    </row>
    <row r="24" spans="1:9" ht="12.95" customHeight="1">
      <c r="A24" s="6"/>
      <c r="B24" s="24" t="s">
        <v>263</v>
      </c>
      <c r="C24" s="5" t="s">
        <v>264</v>
      </c>
      <c r="D24" s="5" t="s">
        <v>38</v>
      </c>
      <c r="E24" s="7">
        <v>8622</v>
      </c>
      <c r="F24" s="8">
        <v>95.85</v>
      </c>
      <c r="G24" s="25">
        <f t="shared" si="0"/>
        <v>1.78E-2</v>
      </c>
      <c r="I24" s="14"/>
    </row>
    <row r="25" spans="1:9" ht="12.95" customHeight="1">
      <c r="A25" s="6"/>
      <c r="B25" s="24" t="s">
        <v>139</v>
      </c>
      <c r="C25" s="5" t="s">
        <v>65</v>
      </c>
      <c r="D25" s="5" t="s">
        <v>66</v>
      </c>
      <c r="E25" s="7">
        <v>29629</v>
      </c>
      <c r="F25" s="8">
        <v>91.26</v>
      </c>
      <c r="G25" s="25">
        <f t="shared" si="0"/>
        <v>1.7000000000000001E-2</v>
      </c>
      <c r="I25" s="14"/>
    </row>
    <row r="26" spans="1:9" ht="12.95" customHeight="1">
      <c r="A26" s="6"/>
      <c r="B26" s="24" t="s">
        <v>126</v>
      </c>
      <c r="C26" s="5" t="s">
        <v>39</v>
      </c>
      <c r="D26" s="5" t="s">
        <v>23</v>
      </c>
      <c r="E26" s="7">
        <v>6883</v>
      </c>
      <c r="F26" s="8">
        <v>90.7</v>
      </c>
      <c r="G26" s="25">
        <f t="shared" si="0"/>
        <v>1.6899999999999998E-2</v>
      </c>
      <c r="I26" s="14"/>
    </row>
    <row r="27" spans="1:9" ht="12.95" customHeight="1">
      <c r="A27" s="6"/>
      <c r="B27" s="24" t="s">
        <v>274</v>
      </c>
      <c r="C27" s="5" t="s">
        <v>275</v>
      </c>
      <c r="D27" s="5" t="s">
        <v>30</v>
      </c>
      <c r="E27" s="7">
        <v>83685</v>
      </c>
      <c r="F27" s="8">
        <v>89.58</v>
      </c>
      <c r="G27" s="25">
        <f t="shared" si="0"/>
        <v>1.66E-2</v>
      </c>
      <c r="I27" s="14"/>
    </row>
    <row r="28" spans="1:9" ht="12.95" customHeight="1">
      <c r="A28" s="6"/>
      <c r="B28" s="24" t="s">
        <v>291</v>
      </c>
      <c r="C28" s="5" t="s">
        <v>292</v>
      </c>
      <c r="D28" s="5" t="s">
        <v>38</v>
      </c>
      <c r="E28" s="7">
        <v>27351</v>
      </c>
      <c r="F28" s="8">
        <v>86.18</v>
      </c>
      <c r="G28" s="25">
        <f t="shared" si="0"/>
        <v>1.6E-2</v>
      </c>
      <c r="I28" s="14"/>
    </row>
    <row r="29" spans="1:9" ht="12.95" customHeight="1">
      <c r="A29" s="6"/>
      <c r="B29" s="24" t="s">
        <v>114</v>
      </c>
      <c r="C29" s="5" t="s">
        <v>12</v>
      </c>
      <c r="D29" s="5" t="s">
        <v>13</v>
      </c>
      <c r="E29" s="7">
        <v>8783</v>
      </c>
      <c r="F29" s="8">
        <v>80.39</v>
      </c>
      <c r="G29" s="25">
        <f t="shared" si="0"/>
        <v>1.49E-2</v>
      </c>
      <c r="I29" s="14"/>
    </row>
    <row r="30" spans="1:9" ht="12.95" customHeight="1">
      <c r="A30" s="6"/>
      <c r="B30" s="24" t="s">
        <v>170</v>
      </c>
      <c r="C30" s="5" t="s">
        <v>214</v>
      </c>
      <c r="D30" s="5" t="s">
        <v>105</v>
      </c>
      <c r="E30" s="7">
        <v>30484</v>
      </c>
      <c r="F30" s="8">
        <v>77.66</v>
      </c>
      <c r="G30" s="25">
        <f t="shared" si="0"/>
        <v>1.44E-2</v>
      </c>
      <c r="I30" s="14"/>
    </row>
    <row r="31" spans="1:9" ht="12.95" customHeight="1">
      <c r="A31" s="6"/>
      <c r="B31" s="24" t="s">
        <v>253</v>
      </c>
      <c r="C31" s="5" t="s">
        <v>254</v>
      </c>
      <c r="D31" s="5" t="s">
        <v>66</v>
      </c>
      <c r="E31" s="7">
        <v>30281</v>
      </c>
      <c r="F31" s="8">
        <v>76.67</v>
      </c>
      <c r="G31" s="25">
        <f t="shared" si="0"/>
        <v>1.4200000000000001E-2</v>
      </c>
      <c r="I31" s="14"/>
    </row>
    <row r="32" spans="1:9" ht="12.95" customHeight="1">
      <c r="A32" s="6"/>
      <c r="B32" s="24" t="s">
        <v>354</v>
      </c>
      <c r="C32" s="5" t="s">
        <v>355</v>
      </c>
      <c r="D32" s="5" t="s">
        <v>257</v>
      </c>
      <c r="E32" s="7">
        <v>11195</v>
      </c>
      <c r="F32" s="8">
        <v>76.239999999999995</v>
      </c>
      <c r="G32" s="25">
        <f t="shared" si="0"/>
        <v>1.4200000000000001E-2</v>
      </c>
      <c r="I32" s="14"/>
    </row>
    <row r="33" spans="1:9" ht="12.95" customHeight="1">
      <c r="A33" s="6"/>
      <c r="B33" s="24" t="s">
        <v>131</v>
      </c>
      <c r="C33" s="5" t="s">
        <v>25</v>
      </c>
      <c r="D33" s="5" t="s">
        <v>26</v>
      </c>
      <c r="E33" s="7">
        <v>2745</v>
      </c>
      <c r="F33" s="8">
        <v>74.489999999999995</v>
      </c>
      <c r="G33" s="25">
        <f t="shared" si="0"/>
        <v>1.38E-2</v>
      </c>
      <c r="I33" s="14"/>
    </row>
    <row r="34" spans="1:9" ht="12.95" customHeight="1">
      <c r="A34" s="6"/>
      <c r="B34" s="24" t="s">
        <v>120</v>
      </c>
      <c r="C34" s="5" t="s">
        <v>24</v>
      </c>
      <c r="D34" s="5" t="s">
        <v>11</v>
      </c>
      <c r="E34" s="7">
        <v>14315</v>
      </c>
      <c r="F34" s="8">
        <v>71.67</v>
      </c>
      <c r="G34" s="25">
        <f t="shared" si="0"/>
        <v>1.3299999999999999E-2</v>
      </c>
      <c r="I34" s="14"/>
    </row>
    <row r="35" spans="1:9" ht="12.95" customHeight="1">
      <c r="A35" s="6"/>
      <c r="B35" s="24" t="s">
        <v>155</v>
      </c>
      <c r="C35" s="5" t="s">
        <v>107</v>
      </c>
      <c r="D35" s="5" t="s">
        <v>69</v>
      </c>
      <c r="E35" s="7">
        <v>3951</v>
      </c>
      <c r="F35" s="8">
        <v>71.150000000000006</v>
      </c>
      <c r="G35" s="25">
        <f t="shared" si="0"/>
        <v>1.32E-2</v>
      </c>
      <c r="I35" s="14"/>
    </row>
    <row r="36" spans="1:9" ht="12.95" customHeight="1">
      <c r="A36" s="6"/>
      <c r="B36" s="24" t="s">
        <v>163</v>
      </c>
      <c r="C36" s="5" t="s">
        <v>99</v>
      </c>
      <c r="D36" s="5" t="s">
        <v>100</v>
      </c>
      <c r="E36" s="7">
        <v>31982</v>
      </c>
      <c r="F36" s="8">
        <v>69.83</v>
      </c>
      <c r="G36" s="25">
        <f t="shared" si="0"/>
        <v>1.2999999999999999E-2</v>
      </c>
      <c r="I36" s="14"/>
    </row>
    <row r="37" spans="1:9" ht="12.95" customHeight="1">
      <c r="A37" s="6"/>
      <c r="B37" s="24" t="s">
        <v>315</v>
      </c>
      <c r="C37" s="5" t="s">
        <v>316</v>
      </c>
      <c r="D37" s="5" t="s">
        <v>28</v>
      </c>
      <c r="E37" s="7">
        <v>54153</v>
      </c>
      <c r="F37" s="8">
        <v>68.5</v>
      </c>
      <c r="G37" s="25">
        <f t="shared" si="0"/>
        <v>1.2699999999999999E-2</v>
      </c>
      <c r="I37" s="14"/>
    </row>
    <row r="38" spans="1:9" ht="12.95" customHeight="1">
      <c r="A38" s="6"/>
      <c r="B38" s="24" t="s">
        <v>295</v>
      </c>
      <c r="C38" s="5" t="s">
        <v>296</v>
      </c>
      <c r="D38" s="5" t="s">
        <v>28</v>
      </c>
      <c r="E38" s="7">
        <v>44106</v>
      </c>
      <c r="F38" s="8">
        <v>62.48</v>
      </c>
      <c r="G38" s="25">
        <f t="shared" si="0"/>
        <v>1.1599999999999999E-2</v>
      </c>
      <c r="I38" s="14"/>
    </row>
    <row r="39" spans="1:9" ht="12.95" customHeight="1">
      <c r="A39" s="6"/>
      <c r="B39" s="24" t="s">
        <v>245</v>
      </c>
      <c r="C39" s="5" t="s">
        <v>246</v>
      </c>
      <c r="D39" s="5" t="s">
        <v>37</v>
      </c>
      <c r="E39" s="7">
        <v>7031</v>
      </c>
      <c r="F39" s="8">
        <v>61.88</v>
      </c>
      <c r="G39" s="25">
        <f t="shared" si="0"/>
        <v>1.15E-2</v>
      </c>
      <c r="I39" s="14"/>
    </row>
    <row r="40" spans="1:9" ht="12.95" customHeight="1">
      <c r="A40" s="6"/>
      <c r="B40" s="24" t="s">
        <v>21</v>
      </c>
      <c r="C40" s="5" t="s">
        <v>22</v>
      </c>
      <c r="D40" s="5" t="s">
        <v>11</v>
      </c>
      <c r="E40" s="7">
        <v>22302</v>
      </c>
      <c r="F40" s="8">
        <v>61.85</v>
      </c>
      <c r="G40" s="25">
        <f t="shared" si="0"/>
        <v>1.15E-2</v>
      </c>
      <c r="I40" s="14"/>
    </row>
    <row r="41" spans="1:9" ht="12.95" customHeight="1">
      <c r="A41" s="6"/>
      <c r="B41" s="24" t="s">
        <v>143</v>
      </c>
      <c r="C41" s="5" t="s">
        <v>71</v>
      </c>
      <c r="D41" s="5" t="s">
        <v>69</v>
      </c>
      <c r="E41" s="7">
        <v>8734</v>
      </c>
      <c r="F41" s="8">
        <v>60.33</v>
      </c>
      <c r="G41" s="25">
        <f t="shared" si="0"/>
        <v>1.12E-2</v>
      </c>
      <c r="I41" s="14"/>
    </row>
    <row r="42" spans="1:9" ht="12.95" customHeight="1">
      <c r="A42" s="6"/>
      <c r="B42" s="24" t="s">
        <v>247</v>
      </c>
      <c r="C42" s="5" t="s">
        <v>248</v>
      </c>
      <c r="D42" s="5" t="s">
        <v>13</v>
      </c>
      <c r="E42" s="7">
        <v>3614</v>
      </c>
      <c r="F42" s="8">
        <v>59.48</v>
      </c>
      <c r="G42" s="25">
        <f t="shared" si="0"/>
        <v>1.11E-2</v>
      </c>
      <c r="I42" s="14"/>
    </row>
    <row r="43" spans="1:9" ht="12.95" customHeight="1">
      <c r="A43" s="6"/>
      <c r="B43" s="24" t="s">
        <v>280</v>
      </c>
      <c r="C43" s="5" t="s">
        <v>281</v>
      </c>
      <c r="D43" s="5" t="s">
        <v>15</v>
      </c>
      <c r="E43" s="7">
        <v>3718</v>
      </c>
      <c r="F43" s="8">
        <v>59.45</v>
      </c>
      <c r="G43" s="25">
        <f t="shared" si="0"/>
        <v>1.0999999999999999E-2</v>
      </c>
      <c r="I43" s="14"/>
    </row>
    <row r="44" spans="1:9" ht="12.95" customHeight="1">
      <c r="A44" s="6"/>
      <c r="B44" s="24" t="s">
        <v>121</v>
      </c>
      <c r="C44" s="5" t="s">
        <v>31</v>
      </c>
      <c r="D44" s="5" t="s">
        <v>13</v>
      </c>
      <c r="E44" s="7">
        <v>2314</v>
      </c>
      <c r="F44" s="8">
        <v>57.77</v>
      </c>
      <c r="G44" s="25">
        <f t="shared" si="0"/>
        <v>1.0699999999999999E-2</v>
      </c>
      <c r="I44" s="14"/>
    </row>
    <row r="45" spans="1:9" ht="12.95" customHeight="1">
      <c r="A45" s="6"/>
      <c r="B45" s="24" t="s">
        <v>258</v>
      </c>
      <c r="C45" s="5" t="s">
        <v>259</v>
      </c>
      <c r="D45" s="5" t="s">
        <v>109</v>
      </c>
      <c r="E45" s="7">
        <v>18715</v>
      </c>
      <c r="F45" s="8">
        <v>57.67</v>
      </c>
      <c r="G45" s="25">
        <f t="shared" si="0"/>
        <v>1.0699999999999999E-2</v>
      </c>
      <c r="I45" s="14"/>
    </row>
    <row r="46" spans="1:9" ht="12.95" customHeight="1">
      <c r="A46" s="6"/>
      <c r="B46" s="24" t="s">
        <v>297</v>
      </c>
      <c r="C46" s="5" t="s">
        <v>298</v>
      </c>
      <c r="D46" s="5" t="s">
        <v>100</v>
      </c>
      <c r="E46" s="7">
        <v>60027</v>
      </c>
      <c r="F46" s="8">
        <v>56.28</v>
      </c>
      <c r="G46" s="25">
        <f t="shared" si="0"/>
        <v>1.0500000000000001E-2</v>
      </c>
      <c r="I46" s="14"/>
    </row>
    <row r="47" spans="1:9" ht="12.95" customHeight="1">
      <c r="A47" s="6"/>
      <c r="B47" s="24" t="s">
        <v>322</v>
      </c>
      <c r="C47" s="5" t="s">
        <v>323</v>
      </c>
      <c r="D47" s="5" t="s">
        <v>105</v>
      </c>
      <c r="E47" s="7">
        <v>90930</v>
      </c>
      <c r="F47" s="8">
        <v>55.24</v>
      </c>
      <c r="G47" s="25">
        <f t="shared" si="0"/>
        <v>1.03E-2</v>
      </c>
      <c r="I47" s="14"/>
    </row>
    <row r="48" spans="1:9" ht="12.95" customHeight="1">
      <c r="A48" s="6"/>
      <c r="B48" s="24" t="s">
        <v>166</v>
      </c>
      <c r="C48" s="5" t="s">
        <v>94</v>
      </c>
      <c r="D48" s="5" t="s">
        <v>17</v>
      </c>
      <c r="E48" s="7">
        <v>12148</v>
      </c>
      <c r="F48" s="8">
        <v>55.15</v>
      </c>
      <c r="G48" s="25">
        <f t="shared" si="0"/>
        <v>1.0200000000000001E-2</v>
      </c>
      <c r="I48" s="14"/>
    </row>
    <row r="49" spans="1:9" ht="12.95" customHeight="1">
      <c r="A49" s="6"/>
      <c r="B49" s="24" t="s">
        <v>169</v>
      </c>
      <c r="C49" s="5" t="s">
        <v>92</v>
      </c>
      <c r="D49" s="5" t="s">
        <v>73</v>
      </c>
      <c r="E49" s="7">
        <v>24258</v>
      </c>
      <c r="F49" s="8">
        <v>54.67</v>
      </c>
      <c r="G49" s="25">
        <f t="shared" si="0"/>
        <v>1.0200000000000001E-2</v>
      </c>
      <c r="I49" s="14"/>
    </row>
    <row r="50" spans="1:9" ht="12.95" customHeight="1">
      <c r="A50" s="6"/>
      <c r="B50" s="24" t="s">
        <v>159</v>
      </c>
      <c r="C50" s="5" t="s">
        <v>103</v>
      </c>
      <c r="D50" s="5" t="s">
        <v>69</v>
      </c>
      <c r="E50" s="7">
        <v>19268</v>
      </c>
      <c r="F50" s="8">
        <v>54.07</v>
      </c>
      <c r="G50" s="25">
        <f t="shared" si="0"/>
        <v>0.01</v>
      </c>
      <c r="I50" s="14"/>
    </row>
    <row r="51" spans="1:9" ht="12.95" customHeight="1">
      <c r="A51" s="6"/>
      <c r="B51" s="24" t="s">
        <v>360</v>
      </c>
      <c r="C51" s="5" t="s">
        <v>361</v>
      </c>
      <c r="D51" s="5" t="s">
        <v>257</v>
      </c>
      <c r="E51" s="7">
        <v>21075</v>
      </c>
      <c r="F51" s="8">
        <v>53.21</v>
      </c>
      <c r="G51" s="25">
        <f t="shared" ref="G51:G61" si="1">+ROUND(F51/$F$67,4)</f>
        <v>9.9000000000000008E-3</v>
      </c>
      <c r="I51" s="14"/>
    </row>
    <row r="52" spans="1:9" ht="12.95" customHeight="1">
      <c r="A52" s="6"/>
      <c r="B52" s="24" t="s">
        <v>122</v>
      </c>
      <c r="C52" s="5" t="s">
        <v>48</v>
      </c>
      <c r="D52" s="5" t="s">
        <v>13</v>
      </c>
      <c r="E52" s="7">
        <v>6037</v>
      </c>
      <c r="F52" s="8">
        <v>52.04</v>
      </c>
      <c r="G52" s="25">
        <f t="shared" si="1"/>
        <v>9.7000000000000003E-3</v>
      </c>
      <c r="I52" s="14"/>
    </row>
    <row r="53" spans="1:9" ht="12.95" customHeight="1">
      <c r="A53" s="6"/>
      <c r="B53" s="24" t="s">
        <v>293</v>
      </c>
      <c r="C53" s="5" t="s">
        <v>294</v>
      </c>
      <c r="D53" s="5" t="s">
        <v>269</v>
      </c>
      <c r="E53" s="7">
        <v>53956</v>
      </c>
      <c r="F53" s="8">
        <v>51.45</v>
      </c>
      <c r="G53" s="25">
        <f t="shared" si="1"/>
        <v>9.5999999999999992E-3</v>
      </c>
      <c r="I53" s="14"/>
    </row>
    <row r="54" spans="1:9" ht="12.95" customHeight="1">
      <c r="A54" s="6"/>
      <c r="B54" s="24" t="s">
        <v>196</v>
      </c>
      <c r="C54" s="5" t="s">
        <v>197</v>
      </c>
      <c r="D54" s="5" t="s">
        <v>198</v>
      </c>
      <c r="E54" s="7">
        <v>12110</v>
      </c>
      <c r="F54" s="8">
        <v>45.75</v>
      </c>
      <c r="G54" s="25">
        <f t="shared" si="1"/>
        <v>8.5000000000000006E-3</v>
      </c>
      <c r="I54" s="14"/>
    </row>
    <row r="55" spans="1:9" ht="12.95" customHeight="1">
      <c r="A55" s="6"/>
      <c r="B55" s="24" t="s">
        <v>282</v>
      </c>
      <c r="C55" s="5" t="s">
        <v>283</v>
      </c>
      <c r="D55" s="5" t="s">
        <v>66</v>
      </c>
      <c r="E55" s="7">
        <v>5245</v>
      </c>
      <c r="F55" s="8">
        <v>37.78</v>
      </c>
      <c r="G55" s="25">
        <f t="shared" si="1"/>
        <v>7.0000000000000001E-3</v>
      </c>
      <c r="I55" s="14"/>
    </row>
    <row r="56" spans="1:9" ht="12.95" customHeight="1">
      <c r="A56" s="6"/>
      <c r="B56" s="24" t="s">
        <v>324</v>
      </c>
      <c r="C56" s="5" t="s">
        <v>325</v>
      </c>
      <c r="D56" s="5" t="s">
        <v>66</v>
      </c>
      <c r="E56" s="7">
        <v>2177</v>
      </c>
      <c r="F56" s="8">
        <v>37.130000000000003</v>
      </c>
      <c r="G56" s="25">
        <f t="shared" si="1"/>
        <v>6.8999999999999999E-3</v>
      </c>
      <c r="I56" s="14"/>
    </row>
    <row r="57" spans="1:9" ht="12.95" customHeight="1">
      <c r="A57" s="6"/>
      <c r="B57" s="24" t="s">
        <v>289</v>
      </c>
      <c r="C57" s="5" t="s">
        <v>290</v>
      </c>
      <c r="D57" s="5" t="s">
        <v>100</v>
      </c>
      <c r="E57" s="7">
        <v>28323</v>
      </c>
      <c r="F57" s="8">
        <v>34.340000000000003</v>
      </c>
      <c r="G57" s="25">
        <f t="shared" si="1"/>
        <v>6.4000000000000003E-3</v>
      </c>
      <c r="I57" s="14"/>
    </row>
    <row r="58" spans="1:9" ht="12.95" customHeight="1">
      <c r="A58" s="6"/>
      <c r="B58" s="24" t="s">
        <v>135</v>
      </c>
      <c r="C58" s="5" t="s">
        <v>72</v>
      </c>
      <c r="D58" s="5" t="s">
        <v>38</v>
      </c>
      <c r="E58" s="7">
        <v>3000</v>
      </c>
      <c r="F58" s="8">
        <v>27.85</v>
      </c>
      <c r="G58" s="25">
        <f t="shared" si="1"/>
        <v>5.1999999999999998E-3</v>
      </c>
      <c r="I58" s="14"/>
    </row>
    <row r="59" spans="1:9" ht="12.95" customHeight="1">
      <c r="A59" s="6"/>
      <c r="B59" s="24" t="s">
        <v>362</v>
      </c>
      <c r="C59" s="5" t="s">
        <v>363</v>
      </c>
      <c r="D59" s="5" t="s">
        <v>11</v>
      </c>
      <c r="E59" s="7">
        <v>5021</v>
      </c>
      <c r="F59" s="8">
        <v>27.34</v>
      </c>
      <c r="G59" s="25">
        <f t="shared" si="1"/>
        <v>5.1000000000000004E-3</v>
      </c>
      <c r="I59" s="14"/>
    </row>
    <row r="60" spans="1:9" ht="12.95" customHeight="1">
      <c r="A60" s="6"/>
      <c r="B60" s="24" t="s">
        <v>334</v>
      </c>
      <c r="C60" s="5" t="s">
        <v>335</v>
      </c>
      <c r="D60" s="5" t="s">
        <v>15</v>
      </c>
      <c r="E60" s="7">
        <v>3100</v>
      </c>
      <c r="F60" s="8">
        <v>27.25</v>
      </c>
      <c r="G60" s="25">
        <f t="shared" si="1"/>
        <v>5.1000000000000004E-3</v>
      </c>
      <c r="I60" s="14"/>
    </row>
    <row r="61" spans="1:9" ht="12.95" customHeight="1">
      <c r="A61" s="6"/>
      <c r="B61" s="24" t="s">
        <v>147</v>
      </c>
      <c r="C61" s="5" t="s">
        <v>79</v>
      </c>
      <c r="D61" s="5" t="s">
        <v>69</v>
      </c>
      <c r="E61" s="7">
        <v>658</v>
      </c>
      <c r="F61" s="8">
        <v>26.31</v>
      </c>
      <c r="G61" s="25">
        <f t="shared" si="1"/>
        <v>4.8999999999999998E-3</v>
      </c>
      <c r="I61" s="14"/>
    </row>
    <row r="62" spans="1:9" ht="12.95" customHeight="1">
      <c r="A62" s="1"/>
      <c r="B62" s="22" t="s">
        <v>55</v>
      </c>
      <c r="C62" s="5" t="s">
        <v>1</v>
      </c>
      <c r="D62" s="5" t="s">
        <v>1</v>
      </c>
      <c r="E62" s="5" t="s">
        <v>1</v>
      </c>
      <c r="F62" s="9">
        <f>SUM(F7:F61)</f>
        <v>5345.6499999999987</v>
      </c>
      <c r="G62" s="26">
        <f>SUM(G7:G61)</f>
        <v>0.99339999999999995</v>
      </c>
    </row>
    <row r="63" spans="1:9" ht="12.95" customHeight="1">
      <c r="A63" s="1"/>
      <c r="B63" s="27" t="s">
        <v>56</v>
      </c>
      <c r="C63" s="10" t="s">
        <v>1</v>
      </c>
      <c r="D63" s="10" t="s">
        <v>1</v>
      </c>
      <c r="E63" s="10" t="s">
        <v>1</v>
      </c>
      <c r="F63" s="11" t="s">
        <v>57</v>
      </c>
      <c r="G63" s="28" t="s">
        <v>57</v>
      </c>
    </row>
    <row r="64" spans="1:9" ht="12.95" customHeight="1">
      <c r="A64" s="1"/>
      <c r="B64" s="27" t="s">
        <v>55</v>
      </c>
      <c r="C64" s="10" t="s">
        <v>1</v>
      </c>
      <c r="D64" s="10" t="s">
        <v>1</v>
      </c>
      <c r="E64" s="10" t="s">
        <v>1</v>
      </c>
      <c r="F64" s="11" t="s">
        <v>57</v>
      </c>
      <c r="G64" s="28" t="s">
        <v>57</v>
      </c>
    </row>
    <row r="65" spans="1:7" ht="12.95" customHeight="1">
      <c r="A65" s="1"/>
      <c r="B65" s="27" t="s">
        <v>58</v>
      </c>
      <c r="C65" s="12" t="s">
        <v>1</v>
      </c>
      <c r="D65" s="10" t="s">
        <v>1</v>
      </c>
      <c r="E65" s="12" t="s">
        <v>1</v>
      </c>
      <c r="F65" s="9">
        <f>+F62</f>
        <v>5345.6499999999987</v>
      </c>
      <c r="G65" s="26">
        <f>+G62</f>
        <v>0.99339999999999995</v>
      </c>
    </row>
    <row r="66" spans="1:7" ht="12.95" customHeight="1">
      <c r="A66" s="1"/>
      <c r="B66" s="27" t="s">
        <v>59</v>
      </c>
      <c r="C66" s="5" t="s">
        <v>1</v>
      </c>
      <c r="D66" s="10" t="s">
        <v>1</v>
      </c>
      <c r="E66" s="5" t="s">
        <v>1</v>
      </c>
      <c r="F66" s="13">
        <f>+F67-F65</f>
        <v>35.240000000001601</v>
      </c>
      <c r="G66" s="26">
        <f>+G67-G65</f>
        <v>6.6000000000000503E-3</v>
      </c>
    </row>
    <row r="67" spans="1:7" ht="12.95" customHeight="1" thickBot="1">
      <c r="A67" s="1"/>
      <c r="B67" s="29" t="s">
        <v>60</v>
      </c>
      <c r="C67" s="30" t="s">
        <v>1</v>
      </c>
      <c r="D67" s="30" t="s">
        <v>1</v>
      </c>
      <c r="E67" s="30" t="s">
        <v>1</v>
      </c>
      <c r="F67" s="31">
        <v>5380.89</v>
      </c>
      <c r="G67" s="32">
        <v>1</v>
      </c>
    </row>
    <row r="68" spans="1:7">
      <c r="A68" s="1"/>
      <c r="B68" s="4" t="s">
        <v>1</v>
      </c>
      <c r="C68" s="1"/>
      <c r="D68" s="1"/>
      <c r="E68" s="1"/>
      <c r="F68" s="1"/>
      <c r="G6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116</v>
      </c>
      <c r="C7" s="5" t="s">
        <v>10</v>
      </c>
      <c r="D7" s="5" t="s">
        <v>11</v>
      </c>
      <c r="E7" s="7">
        <v>209</v>
      </c>
      <c r="F7" s="8">
        <v>3.71</v>
      </c>
      <c r="G7" s="25">
        <f t="shared" ref="G7:G52" si="0">+ROUND(F7/$F$63,4)</f>
        <v>9.4600000000000004E-2</v>
      </c>
    </row>
    <row r="8" spans="1:7" ht="12.95" customHeight="1">
      <c r="A8" s="6"/>
      <c r="B8" s="24" t="s">
        <v>112</v>
      </c>
      <c r="C8" s="5" t="s">
        <v>14</v>
      </c>
      <c r="D8" s="5" t="s">
        <v>15</v>
      </c>
      <c r="E8" s="7">
        <v>164</v>
      </c>
      <c r="F8" s="8">
        <v>2.91</v>
      </c>
      <c r="G8" s="25">
        <f t="shared" si="0"/>
        <v>7.4200000000000002E-2</v>
      </c>
    </row>
    <row r="9" spans="1:7" ht="12.95" customHeight="1">
      <c r="A9" s="6"/>
      <c r="B9" s="24" t="s">
        <v>113</v>
      </c>
      <c r="C9" s="5" t="s">
        <v>16</v>
      </c>
      <c r="D9" s="5" t="s">
        <v>17</v>
      </c>
      <c r="E9" s="7">
        <v>169</v>
      </c>
      <c r="F9" s="8">
        <v>2.69</v>
      </c>
      <c r="G9" s="25">
        <f t="shared" si="0"/>
        <v>6.8599999999999994E-2</v>
      </c>
    </row>
    <row r="10" spans="1:7" ht="12.95" customHeight="1">
      <c r="A10" s="6"/>
      <c r="B10" s="24" t="s">
        <v>119</v>
      </c>
      <c r="C10" s="5" t="s">
        <v>44</v>
      </c>
      <c r="D10" s="5" t="s">
        <v>38</v>
      </c>
      <c r="E10" s="7">
        <v>866</v>
      </c>
      <c r="F10" s="8">
        <v>2.44</v>
      </c>
      <c r="G10" s="25">
        <f t="shared" si="0"/>
        <v>6.2199999999999998E-2</v>
      </c>
    </row>
    <row r="11" spans="1:7" ht="12.95" customHeight="1">
      <c r="A11" s="6"/>
      <c r="B11" s="24" t="s">
        <v>118</v>
      </c>
      <c r="C11" s="5" t="s">
        <v>20</v>
      </c>
      <c r="D11" s="5" t="s">
        <v>11</v>
      </c>
      <c r="E11" s="7">
        <v>652</v>
      </c>
      <c r="F11" s="8">
        <v>1.94</v>
      </c>
      <c r="G11" s="25">
        <f t="shared" si="0"/>
        <v>4.9500000000000002E-2</v>
      </c>
    </row>
    <row r="12" spans="1:7" ht="12.95" customHeight="1">
      <c r="A12" s="6"/>
      <c r="B12" s="24" t="s">
        <v>114</v>
      </c>
      <c r="C12" s="5" t="s">
        <v>12</v>
      </c>
      <c r="D12" s="5" t="s">
        <v>13</v>
      </c>
      <c r="E12" s="7">
        <v>204</v>
      </c>
      <c r="F12" s="8">
        <v>1.87</v>
      </c>
      <c r="G12" s="25">
        <f t="shared" si="0"/>
        <v>4.7699999999999999E-2</v>
      </c>
    </row>
    <row r="13" spans="1:7" ht="12.95" customHeight="1">
      <c r="A13" s="6"/>
      <c r="B13" s="24" t="s">
        <v>115</v>
      </c>
      <c r="C13" s="5" t="s">
        <v>18</v>
      </c>
      <c r="D13" s="5" t="s">
        <v>19</v>
      </c>
      <c r="E13" s="7">
        <v>127</v>
      </c>
      <c r="F13" s="8">
        <v>1.44</v>
      </c>
      <c r="G13" s="25">
        <f t="shared" si="0"/>
        <v>3.6700000000000003E-2</v>
      </c>
    </row>
    <row r="14" spans="1:7" ht="12.95" customHeight="1">
      <c r="A14" s="6"/>
      <c r="B14" s="24" t="s">
        <v>121</v>
      </c>
      <c r="C14" s="5" t="s">
        <v>31</v>
      </c>
      <c r="D14" s="5" t="s">
        <v>13</v>
      </c>
      <c r="E14" s="7">
        <v>55</v>
      </c>
      <c r="F14" s="8">
        <v>1.37</v>
      </c>
      <c r="G14" s="25">
        <f t="shared" si="0"/>
        <v>3.49E-2</v>
      </c>
    </row>
    <row r="15" spans="1:7" ht="12.95" customHeight="1">
      <c r="A15" s="6"/>
      <c r="B15" s="24" t="s">
        <v>128</v>
      </c>
      <c r="C15" s="5" t="s">
        <v>43</v>
      </c>
      <c r="D15" s="5" t="s">
        <v>11</v>
      </c>
      <c r="E15" s="7">
        <v>123</v>
      </c>
      <c r="F15" s="8">
        <v>1.2</v>
      </c>
      <c r="G15" s="25">
        <f t="shared" si="0"/>
        <v>3.0599999999999999E-2</v>
      </c>
    </row>
    <row r="16" spans="1:7" ht="12.95" customHeight="1">
      <c r="A16" s="6"/>
      <c r="B16" s="24" t="s">
        <v>129</v>
      </c>
      <c r="C16" s="5" t="s">
        <v>29</v>
      </c>
      <c r="D16" s="5" t="s">
        <v>30</v>
      </c>
      <c r="E16" s="7">
        <v>13</v>
      </c>
      <c r="F16" s="8">
        <v>1</v>
      </c>
      <c r="G16" s="25">
        <f t="shared" si="0"/>
        <v>2.5499999999999998E-2</v>
      </c>
    </row>
    <row r="17" spans="1:7" ht="12.95" customHeight="1">
      <c r="A17" s="6"/>
      <c r="B17" s="24" t="s">
        <v>151</v>
      </c>
      <c r="C17" s="5" t="s">
        <v>90</v>
      </c>
      <c r="D17" s="5" t="s">
        <v>38</v>
      </c>
      <c r="E17" s="7">
        <v>76</v>
      </c>
      <c r="F17" s="8">
        <v>0.93</v>
      </c>
      <c r="G17" s="25">
        <f t="shared" si="0"/>
        <v>2.3699999999999999E-2</v>
      </c>
    </row>
    <row r="18" spans="1:7" ht="12.95" customHeight="1">
      <c r="A18" s="6"/>
      <c r="B18" s="24" t="s">
        <v>21</v>
      </c>
      <c r="C18" s="5" t="s">
        <v>22</v>
      </c>
      <c r="D18" s="5" t="s">
        <v>11</v>
      </c>
      <c r="E18" s="7">
        <v>328</v>
      </c>
      <c r="F18" s="8">
        <v>0.91</v>
      </c>
      <c r="G18" s="25">
        <f t="shared" si="0"/>
        <v>2.3199999999999998E-2</v>
      </c>
    </row>
    <row r="19" spans="1:7" ht="12.95" customHeight="1">
      <c r="A19" s="6"/>
      <c r="B19" s="24" t="s">
        <v>120</v>
      </c>
      <c r="C19" s="5" t="s">
        <v>24</v>
      </c>
      <c r="D19" s="5" t="s">
        <v>11</v>
      </c>
      <c r="E19" s="7">
        <v>176</v>
      </c>
      <c r="F19" s="8">
        <v>0.88</v>
      </c>
      <c r="G19" s="25">
        <f t="shared" si="0"/>
        <v>2.24E-2</v>
      </c>
    </row>
    <row r="20" spans="1:7" ht="12.95" customHeight="1">
      <c r="A20" s="6"/>
      <c r="B20" s="24" t="s">
        <v>137</v>
      </c>
      <c r="C20" s="5" t="s">
        <v>70</v>
      </c>
      <c r="D20" s="5" t="s">
        <v>11</v>
      </c>
      <c r="E20" s="7">
        <v>52</v>
      </c>
      <c r="F20" s="8">
        <v>0.86</v>
      </c>
      <c r="G20" s="25">
        <f t="shared" si="0"/>
        <v>2.1899999999999999E-2</v>
      </c>
    </row>
    <row r="21" spans="1:7" ht="12.95" customHeight="1">
      <c r="A21" s="6"/>
      <c r="B21" s="24" t="s">
        <v>133</v>
      </c>
      <c r="C21" s="5" t="s">
        <v>32</v>
      </c>
      <c r="D21" s="5" t="s">
        <v>30</v>
      </c>
      <c r="E21" s="7">
        <v>194</v>
      </c>
      <c r="F21" s="8">
        <v>0.73</v>
      </c>
      <c r="G21" s="25">
        <f t="shared" si="0"/>
        <v>1.8599999999999998E-2</v>
      </c>
    </row>
    <row r="22" spans="1:7" ht="12.95" customHeight="1">
      <c r="A22" s="6"/>
      <c r="B22" s="24" t="s">
        <v>145</v>
      </c>
      <c r="C22" s="5" t="s">
        <v>81</v>
      </c>
      <c r="D22" s="5" t="s">
        <v>30</v>
      </c>
      <c r="E22" s="7">
        <v>49</v>
      </c>
      <c r="F22" s="8">
        <v>0.66</v>
      </c>
      <c r="G22" s="25">
        <f t="shared" si="0"/>
        <v>1.6799999999999999E-2</v>
      </c>
    </row>
    <row r="23" spans="1:7" ht="12.95" customHeight="1">
      <c r="A23" s="6"/>
      <c r="B23" s="24" t="s">
        <v>153</v>
      </c>
      <c r="C23" s="5" t="s">
        <v>84</v>
      </c>
      <c r="D23" s="5" t="s">
        <v>11</v>
      </c>
      <c r="E23" s="7">
        <v>37</v>
      </c>
      <c r="F23" s="8">
        <v>0.65</v>
      </c>
      <c r="G23" s="25">
        <f t="shared" si="0"/>
        <v>1.66E-2</v>
      </c>
    </row>
    <row r="24" spans="1:7" ht="12.95" customHeight="1">
      <c r="A24" s="6"/>
      <c r="B24" s="24" t="s">
        <v>150</v>
      </c>
      <c r="C24" s="5" t="s">
        <v>46</v>
      </c>
      <c r="D24" s="5" t="s">
        <v>47</v>
      </c>
      <c r="E24" s="7">
        <v>139</v>
      </c>
      <c r="F24" s="8">
        <v>0.59</v>
      </c>
      <c r="G24" s="25">
        <f t="shared" si="0"/>
        <v>1.5100000000000001E-2</v>
      </c>
    </row>
    <row r="25" spans="1:7" ht="12.95" customHeight="1">
      <c r="A25" s="6"/>
      <c r="B25" s="24" t="s">
        <v>156</v>
      </c>
      <c r="C25" s="5" t="s">
        <v>98</v>
      </c>
      <c r="D25" s="5" t="s">
        <v>38</v>
      </c>
      <c r="E25" s="7">
        <v>48</v>
      </c>
      <c r="F25" s="8">
        <v>0.56000000000000005</v>
      </c>
      <c r="G25" s="25">
        <f t="shared" si="0"/>
        <v>1.43E-2</v>
      </c>
    </row>
    <row r="26" spans="1:7" ht="12.95" customHeight="1">
      <c r="A26" s="6"/>
      <c r="B26" s="24" t="s">
        <v>233</v>
      </c>
      <c r="C26" s="5" t="s">
        <v>52</v>
      </c>
      <c r="D26" s="5" t="s">
        <v>26</v>
      </c>
      <c r="E26" s="7">
        <v>115</v>
      </c>
      <c r="F26" s="8">
        <v>0.55000000000000004</v>
      </c>
      <c r="G26" s="25">
        <f t="shared" si="0"/>
        <v>1.4E-2</v>
      </c>
    </row>
    <row r="27" spans="1:7" ht="12.95" customHeight="1">
      <c r="A27" s="6"/>
      <c r="B27" s="24" t="s">
        <v>160</v>
      </c>
      <c r="C27" s="5" t="s">
        <v>101</v>
      </c>
      <c r="D27" s="5" t="s">
        <v>30</v>
      </c>
      <c r="E27" s="7">
        <v>13</v>
      </c>
      <c r="F27" s="8">
        <v>0.52</v>
      </c>
      <c r="G27" s="25">
        <f t="shared" si="0"/>
        <v>1.3299999999999999E-2</v>
      </c>
    </row>
    <row r="28" spans="1:7" ht="12.95" customHeight="1">
      <c r="A28" s="6"/>
      <c r="B28" s="24" t="s">
        <v>122</v>
      </c>
      <c r="C28" s="5" t="s">
        <v>48</v>
      </c>
      <c r="D28" s="5" t="s">
        <v>13</v>
      </c>
      <c r="E28" s="7">
        <v>60</v>
      </c>
      <c r="F28" s="8">
        <v>0.52</v>
      </c>
      <c r="G28" s="25">
        <f t="shared" si="0"/>
        <v>1.3299999999999999E-2</v>
      </c>
    </row>
    <row r="29" spans="1:7" ht="12.95" customHeight="1">
      <c r="A29" s="6"/>
      <c r="B29" s="24" t="s">
        <v>166</v>
      </c>
      <c r="C29" s="5" t="s">
        <v>94</v>
      </c>
      <c r="D29" s="5" t="s">
        <v>17</v>
      </c>
      <c r="E29" s="7">
        <v>109</v>
      </c>
      <c r="F29" s="8">
        <v>0.5</v>
      </c>
      <c r="G29" s="25">
        <f t="shared" si="0"/>
        <v>1.2800000000000001E-2</v>
      </c>
    </row>
    <row r="30" spans="1:7" ht="12.95" customHeight="1">
      <c r="A30" s="6"/>
      <c r="B30" s="24" t="s">
        <v>163</v>
      </c>
      <c r="C30" s="5" t="s">
        <v>99</v>
      </c>
      <c r="D30" s="5" t="s">
        <v>100</v>
      </c>
      <c r="E30" s="7">
        <v>224</v>
      </c>
      <c r="F30" s="8">
        <v>0.49</v>
      </c>
      <c r="G30" s="25">
        <f t="shared" si="0"/>
        <v>1.2500000000000001E-2</v>
      </c>
    </row>
    <row r="31" spans="1:7" ht="12.95" customHeight="1">
      <c r="A31" s="6"/>
      <c r="B31" s="24" t="s">
        <v>152</v>
      </c>
      <c r="C31" s="5" t="s">
        <v>40</v>
      </c>
      <c r="D31" s="5" t="s">
        <v>41</v>
      </c>
      <c r="E31" s="7">
        <v>288</v>
      </c>
      <c r="F31" s="8">
        <v>0.45</v>
      </c>
      <c r="G31" s="25">
        <f t="shared" si="0"/>
        <v>1.15E-2</v>
      </c>
    </row>
    <row r="32" spans="1:7" ht="12.95" customHeight="1">
      <c r="A32" s="6"/>
      <c r="B32" s="24" t="s">
        <v>164</v>
      </c>
      <c r="C32" s="5" t="s">
        <v>104</v>
      </c>
      <c r="D32" s="5" t="s">
        <v>105</v>
      </c>
      <c r="E32" s="7">
        <v>69</v>
      </c>
      <c r="F32" s="8">
        <v>0.44</v>
      </c>
      <c r="G32" s="25">
        <f t="shared" si="0"/>
        <v>1.12E-2</v>
      </c>
    </row>
    <row r="33" spans="1:7" ht="12.95" customHeight="1">
      <c r="A33" s="6"/>
      <c r="B33" s="24" t="s">
        <v>154</v>
      </c>
      <c r="C33" s="5" t="s">
        <v>88</v>
      </c>
      <c r="D33" s="5" t="s">
        <v>66</v>
      </c>
      <c r="E33" s="7">
        <v>2</v>
      </c>
      <c r="F33" s="8">
        <v>0.44</v>
      </c>
      <c r="G33" s="25">
        <f t="shared" si="0"/>
        <v>1.12E-2</v>
      </c>
    </row>
    <row r="34" spans="1:7" ht="12.95" customHeight="1">
      <c r="A34" s="6"/>
      <c r="B34" s="24" t="s">
        <v>125</v>
      </c>
      <c r="C34" s="5" t="s">
        <v>45</v>
      </c>
      <c r="D34" s="5" t="s">
        <v>17</v>
      </c>
      <c r="E34" s="7">
        <v>82</v>
      </c>
      <c r="F34" s="8">
        <v>0.43</v>
      </c>
      <c r="G34" s="25">
        <f t="shared" si="0"/>
        <v>1.0999999999999999E-2</v>
      </c>
    </row>
    <row r="35" spans="1:7" ht="12.95" customHeight="1">
      <c r="A35" s="6"/>
      <c r="B35" s="24" t="s">
        <v>162</v>
      </c>
      <c r="C35" s="5" t="s">
        <v>102</v>
      </c>
      <c r="D35" s="5" t="s">
        <v>100</v>
      </c>
      <c r="E35" s="7">
        <v>252</v>
      </c>
      <c r="F35" s="8">
        <v>0.43</v>
      </c>
      <c r="G35" s="25">
        <f t="shared" si="0"/>
        <v>1.0999999999999999E-2</v>
      </c>
    </row>
    <row r="36" spans="1:7" ht="12.95" customHeight="1">
      <c r="A36" s="6"/>
      <c r="B36" s="24" t="s">
        <v>258</v>
      </c>
      <c r="C36" s="5" t="s">
        <v>259</v>
      </c>
      <c r="D36" s="5" t="s">
        <v>109</v>
      </c>
      <c r="E36" s="7">
        <v>137</v>
      </c>
      <c r="F36" s="8">
        <v>0.42</v>
      </c>
      <c r="G36" s="25">
        <f t="shared" si="0"/>
        <v>1.0699999999999999E-2</v>
      </c>
    </row>
    <row r="37" spans="1:7" ht="12.95" customHeight="1">
      <c r="A37" s="6"/>
      <c r="B37" s="24" t="s">
        <v>117</v>
      </c>
      <c r="C37" s="5" t="s">
        <v>42</v>
      </c>
      <c r="D37" s="5" t="s">
        <v>13</v>
      </c>
      <c r="E37" s="7">
        <v>134</v>
      </c>
      <c r="F37" s="8">
        <v>0.4</v>
      </c>
      <c r="G37" s="25">
        <f t="shared" si="0"/>
        <v>1.0200000000000001E-2</v>
      </c>
    </row>
    <row r="38" spans="1:7" ht="12.95" customHeight="1">
      <c r="A38" s="6"/>
      <c r="B38" s="24" t="s">
        <v>147</v>
      </c>
      <c r="C38" s="5" t="s">
        <v>79</v>
      </c>
      <c r="D38" s="5" t="s">
        <v>69</v>
      </c>
      <c r="E38" s="7">
        <v>10</v>
      </c>
      <c r="F38" s="8">
        <v>0.4</v>
      </c>
      <c r="G38" s="25">
        <f t="shared" si="0"/>
        <v>1.0200000000000001E-2</v>
      </c>
    </row>
    <row r="39" spans="1:7" ht="12.95" customHeight="1">
      <c r="A39" s="6"/>
      <c r="B39" s="24" t="s">
        <v>237</v>
      </c>
      <c r="C39" s="5" t="s">
        <v>238</v>
      </c>
      <c r="D39" s="5" t="s">
        <v>15</v>
      </c>
      <c r="E39" s="7">
        <v>32</v>
      </c>
      <c r="F39" s="8">
        <v>0.39</v>
      </c>
      <c r="G39" s="25">
        <f t="shared" si="0"/>
        <v>9.9000000000000008E-3</v>
      </c>
    </row>
    <row r="40" spans="1:7" ht="12.95" customHeight="1">
      <c r="A40" s="6"/>
      <c r="B40" s="24" t="s">
        <v>149</v>
      </c>
      <c r="C40" s="5" t="s">
        <v>89</v>
      </c>
      <c r="D40" s="5" t="s">
        <v>30</v>
      </c>
      <c r="E40" s="7">
        <v>13</v>
      </c>
      <c r="F40" s="8">
        <v>0.37</v>
      </c>
      <c r="G40" s="25">
        <f t="shared" si="0"/>
        <v>9.4000000000000004E-3</v>
      </c>
    </row>
    <row r="41" spans="1:7" ht="12.95" customHeight="1">
      <c r="A41" s="6"/>
      <c r="B41" s="24" t="s">
        <v>130</v>
      </c>
      <c r="C41" s="5" t="s">
        <v>51</v>
      </c>
      <c r="D41" s="5" t="s">
        <v>23</v>
      </c>
      <c r="E41" s="7">
        <v>83</v>
      </c>
      <c r="F41" s="8">
        <v>0.33</v>
      </c>
      <c r="G41" s="25">
        <f t="shared" si="0"/>
        <v>8.3999999999999995E-3</v>
      </c>
    </row>
    <row r="42" spans="1:7" ht="12.95" customHeight="1">
      <c r="A42" s="6"/>
      <c r="B42" s="24" t="s">
        <v>161</v>
      </c>
      <c r="C42" s="5" t="s">
        <v>110</v>
      </c>
      <c r="D42" s="5" t="s">
        <v>109</v>
      </c>
      <c r="E42" s="7">
        <v>135</v>
      </c>
      <c r="F42" s="8">
        <v>0.32</v>
      </c>
      <c r="G42" s="25">
        <f t="shared" si="0"/>
        <v>8.2000000000000007E-3</v>
      </c>
    </row>
    <row r="43" spans="1:7" ht="12.95" customHeight="1">
      <c r="A43" s="6"/>
      <c r="B43" s="24" t="s">
        <v>127</v>
      </c>
      <c r="C43" s="5" t="s">
        <v>27</v>
      </c>
      <c r="D43" s="5" t="s">
        <v>28</v>
      </c>
      <c r="E43" s="7">
        <v>133</v>
      </c>
      <c r="F43" s="8">
        <v>0.32</v>
      </c>
      <c r="G43" s="25">
        <f t="shared" si="0"/>
        <v>8.2000000000000007E-3</v>
      </c>
    </row>
    <row r="44" spans="1:7" ht="12.95" customHeight="1">
      <c r="A44" s="6"/>
      <c r="B44" s="24" t="s">
        <v>134</v>
      </c>
      <c r="C44" s="5" t="s">
        <v>91</v>
      </c>
      <c r="D44" s="5" t="s">
        <v>26</v>
      </c>
      <c r="E44" s="7">
        <v>54</v>
      </c>
      <c r="F44" s="8">
        <v>0.31</v>
      </c>
      <c r="G44" s="25">
        <f t="shared" si="0"/>
        <v>7.9000000000000008E-3</v>
      </c>
    </row>
    <row r="45" spans="1:7" ht="12.95" customHeight="1">
      <c r="A45" s="6"/>
      <c r="B45" s="24" t="s">
        <v>217</v>
      </c>
      <c r="C45" s="5" t="s">
        <v>218</v>
      </c>
      <c r="D45" s="5" t="s">
        <v>30</v>
      </c>
      <c r="E45" s="7">
        <v>1</v>
      </c>
      <c r="F45" s="8">
        <v>0.31</v>
      </c>
      <c r="G45" s="25">
        <f t="shared" si="0"/>
        <v>7.9000000000000008E-3</v>
      </c>
    </row>
    <row r="46" spans="1:7" ht="12.95" customHeight="1">
      <c r="A46" s="6"/>
      <c r="B46" s="24" t="s">
        <v>136</v>
      </c>
      <c r="C46" s="5" t="s">
        <v>35</v>
      </c>
      <c r="D46" s="5" t="s">
        <v>36</v>
      </c>
      <c r="E46" s="7">
        <v>58</v>
      </c>
      <c r="F46" s="8">
        <v>0.3</v>
      </c>
      <c r="G46" s="25">
        <f t="shared" si="0"/>
        <v>7.7000000000000002E-3</v>
      </c>
    </row>
    <row r="47" spans="1:7" ht="12.95" customHeight="1">
      <c r="A47" s="6"/>
      <c r="B47" s="24" t="s">
        <v>148</v>
      </c>
      <c r="C47" s="5" t="s">
        <v>80</v>
      </c>
      <c r="D47" s="5" t="s">
        <v>13</v>
      </c>
      <c r="E47" s="7">
        <v>66</v>
      </c>
      <c r="F47" s="8">
        <v>0.28000000000000003</v>
      </c>
      <c r="G47" s="25">
        <f t="shared" si="0"/>
        <v>7.1000000000000004E-3</v>
      </c>
    </row>
    <row r="48" spans="1:7" ht="12.95" customHeight="1">
      <c r="A48" s="6"/>
      <c r="B48" s="24" t="s">
        <v>157</v>
      </c>
      <c r="C48" s="5" t="s">
        <v>106</v>
      </c>
      <c r="D48" s="5" t="s">
        <v>73</v>
      </c>
      <c r="E48" s="7">
        <v>67</v>
      </c>
      <c r="F48" s="8">
        <v>0.25</v>
      </c>
      <c r="G48" s="25">
        <f t="shared" si="0"/>
        <v>6.4000000000000003E-3</v>
      </c>
    </row>
    <row r="49" spans="1:7" ht="12.95" customHeight="1">
      <c r="A49" s="6"/>
      <c r="B49" s="24" t="s">
        <v>123</v>
      </c>
      <c r="C49" s="5" t="s">
        <v>54</v>
      </c>
      <c r="D49" s="5" t="s">
        <v>26</v>
      </c>
      <c r="E49" s="7">
        <v>12</v>
      </c>
      <c r="F49" s="8">
        <v>0.24</v>
      </c>
      <c r="G49" s="25">
        <f t="shared" si="0"/>
        <v>6.1000000000000004E-3</v>
      </c>
    </row>
    <row r="50" spans="1:7" ht="12.95" customHeight="1">
      <c r="A50" s="6"/>
      <c r="B50" s="24" t="s">
        <v>146</v>
      </c>
      <c r="C50" s="5" t="s">
        <v>82</v>
      </c>
      <c r="D50" s="5" t="s">
        <v>26</v>
      </c>
      <c r="E50" s="7">
        <v>25</v>
      </c>
      <c r="F50" s="8">
        <v>0.24</v>
      </c>
      <c r="G50" s="25">
        <f t="shared" si="0"/>
        <v>6.1000000000000004E-3</v>
      </c>
    </row>
    <row r="51" spans="1:7" ht="12.95" customHeight="1">
      <c r="A51" s="6"/>
      <c r="B51" s="24" t="s">
        <v>159</v>
      </c>
      <c r="C51" s="5" t="s">
        <v>103</v>
      </c>
      <c r="D51" s="5" t="s">
        <v>69</v>
      </c>
      <c r="E51" s="7">
        <v>77</v>
      </c>
      <c r="F51" s="8">
        <v>0.22</v>
      </c>
      <c r="G51" s="25">
        <f t="shared" si="0"/>
        <v>5.5999999999999999E-3</v>
      </c>
    </row>
    <row r="52" spans="1:7" ht="12.95" customHeight="1">
      <c r="A52" s="6"/>
      <c r="B52" s="24" t="s">
        <v>196</v>
      </c>
      <c r="C52" s="5" t="s">
        <v>197</v>
      </c>
      <c r="D52" s="5" t="s">
        <v>198</v>
      </c>
      <c r="E52" s="7">
        <v>55</v>
      </c>
      <c r="F52" s="8">
        <v>0.21</v>
      </c>
      <c r="G52" s="25">
        <f t="shared" si="0"/>
        <v>5.4000000000000003E-3</v>
      </c>
    </row>
    <row r="53" spans="1:7" ht="12.95" customHeight="1">
      <c r="A53" s="6"/>
      <c r="B53" s="24" t="s">
        <v>182</v>
      </c>
      <c r="C53" s="5" t="s">
        <v>183</v>
      </c>
      <c r="D53" s="5" t="s">
        <v>26</v>
      </c>
      <c r="E53" s="7">
        <v>28</v>
      </c>
      <c r="F53" s="8">
        <v>0.2</v>
      </c>
      <c r="G53" s="25">
        <f t="shared" ref="G53:G55" si="1">+ROUND(F53/$F$63,4)</f>
        <v>5.1000000000000004E-3</v>
      </c>
    </row>
    <row r="54" spans="1:7" ht="12.95" customHeight="1">
      <c r="A54" s="6"/>
      <c r="B54" s="24" t="s">
        <v>165</v>
      </c>
      <c r="C54" s="5" t="s">
        <v>108</v>
      </c>
      <c r="D54" s="5" t="s">
        <v>100</v>
      </c>
      <c r="E54" s="7">
        <v>185</v>
      </c>
      <c r="F54" s="8">
        <v>0.15</v>
      </c>
      <c r="G54" s="25">
        <f t="shared" si="1"/>
        <v>3.8E-3</v>
      </c>
    </row>
    <row r="55" spans="1:7" ht="12.95" customHeight="1">
      <c r="A55" s="6"/>
      <c r="B55" s="24" t="s">
        <v>155</v>
      </c>
      <c r="C55" s="5" t="s">
        <v>107</v>
      </c>
      <c r="D55" s="5" t="s">
        <v>69</v>
      </c>
      <c r="E55" s="7">
        <v>8</v>
      </c>
      <c r="F55" s="8">
        <v>0.14000000000000001</v>
      </c>
      <c r="G55" s="25">
        <f t="shared" si="1"/>
        <v>3.5999999999999999E-3</v>
      </c>
    </row>
    <row r="56" spans="1:7" ht="12.95" customHeight="1">
      <c r="A56" s="6"/>
      <c r="B56" s="24" t="s">
        <v>49</v>
      </c>
      <c r="C56" s="5" t="s">
        <v>50</v>
      </c>
      <c r="D56" s="5" t="s">
        <v>11</v>
      </c>
      <c r="E56" s="7">
        <v>100</v>
      </c>
      <c r="F56" s="8">
        <v>0.14000000000000001</v>
      </c>
      <c r="G56" s="25">
        <f t="shared" ref="G56:G57" si="2">+ROUND(F56/$F$63,4)</f>
        <v>3.5999999999999999E-3</v>
      </c>
    </row>
    <row r="57" spans="1:7" ht="12.95" customHeight="1">
      <c r="A57" s="6"/>
      <c r="B57" s="24" t="s">
        <v>205</v>
      </c>
      <c r="C57" s="5" t="s">
        <v>171</v>
      </c>
      <c r="D57" s="5" t="s">
        <v>30</v>
      </c>
      <c r="E57" s="7">
        <v>54</v>
      </c>
      <c r="F57" s="8">
        <v>0.12</v>
      </c>
      <c r="G57" s="25">
        <f t="shared" si="2"/>
        <v>3.0999999999999999E-3</v>
      </c>
    </row>
    <row r="58" spans="1:7" ht="12.95" customHeight="1">
      <c r="A58" s="1"/>
      <c r="B58" s="22" t="s">
        <v>55</v>
      </c>
      <c r="C58" s="5" t="s">
        <v>1</v>
      </c>
      <c r="D58" s="5" t="s">
        <v>1</v>
      </c>
      <c r="E58" s="5" t="s">
        <v>1</v>
      </c>
      <c r="F58" s="9">
        <f>SUM(F7:F57)</f>
        <v>38.17</v>
      </c>
      <c r="G58" s="26">
        <f>SUM(G7:G57)</f>
        <v>0.97349999999999992</v>
      </c>
    </row>
    <row r="59" spans="1:7" ht="12.95" customHeight="1">
      <c r="A59" s="1"/>
      <c r="B59" s="27" t="s">
        <v>56</v>
      </c>
      <c r="C59" s="10" t="s">
        <v>1</v>
      </c>
      <c r="D59" s="10" t="s">
        <v>1</v>
      </c>
      <c r="E59" s="10" t="s">
        <v>1</v>
      </c>
      <c r="F59" s="11" t="s">
        <v>57</v>
      </c>
      <c r="G59" s="28" t="s">
        <v>57</v>
      </c>
    </row>
    <row r="60" spans="1:7" ht="12.95" customHeight="1">
      <c r="A60" s="1"/>
      <c r="B60" s="27" t="s">
        <v>55</v>
      </c>
      <c r="C60" s="10" t="s">
        <v>1</v>
      </c>
      <c r="D60" s="10" t="s">
        <v>1</v>
      </c>
      <c r="E60" s="10" t="s">
        <v>1</v>
      </c>
      <c r="F60" s="11" t="s">
        <v>57</v>
      </c>
      <c r="G60" s="28" t="s">
        <v>57</v>
      </c>
    </row>
    <row r="61" spans="1:7" ht="12.95" customHeight="1">
      <c r="A61" s="1"/>
      <c r="B61" s="27" t="s">
        <v>58</v>
      </c>
      <c r="C61" s="12" t="s">
        <v>1</v>
      </c>
      <c r="D61" s="10" t="s">
        <v>1</v>
      </c>
      <c r="E61" s="12" t="s">
        <v>1</v>
      </c>
      <c r="F61" s="9">
        <f>+F58</f>
        <v>38.17</v>
      </c>
      <c r="G61" s="26">
        <f>+G58</f>
        <v>0.97349999999999992</v>
      </c>
    </row>
    <row r="62" spans="1:7" ht="12.95" customHeight="1">
      <c r="A62" s="1"/>
      <c r="B62" s="27" t="s">
        <v>59</v>
      </c>
      <c r="C62" s="5" t="s">
        <v>1</v>
      </c>
      <c r="D62" s="10" t="s">
        <v>1</v>
      </c>
      <c r="E62" s="5" t="s">
        <v>1</v>
      </c>
      <c r="F62" s="13">
        <f>+F63-F61</f>
        <v>1.0300000000000011</v>
      </c>
      <c r="G62" s="26">
        <f>+G63-G61</f>
        <v>2.6500000000000079E-2</v>
      </c>
    </row>
    <row r="63" spans="1:7" ht="12.95" customHeight="1" thickBot="1">
      <c r="A63" s="1"/>
      <c r="B63" s="29" t="s">
        <v>60</v>
      </c>
      <c r="C63" s="30" t="s">
        <v>1</v>
      </c>
      <c r="D63" s="30" t="s">
        <v>1</v>
      </c>
      <c r="E63" s="30" t="s">
        <v>1</v>
      </c>
      <c r="F63" s="31">
        <v>39.200000000000003</v>
      </c>
      <c r="G63" s="32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111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116</v>
      </c>
      <c r="C7" s="5" t="s">
        <v>10</v>
      </c>
      <c r="D7" s="5" t="s">
        <v>11</v>
      </c>
      <c r="E7" s="7">
        <v>69133</v>
      </c>
      <c r="F7" s="8">
        <v>1227.1099999999999</v>
      </c>
      <c r="G7" s="25">
        <f t="shared" ref="G7:G38" si="0">+ROUND(F7/$F$63,4)</f>
        <v>5.6000000000000001E-2</v>
      </c>
    </row>
    <row r="8" spans="1:7" ht="12.95" customHeight="1">
      <c r="A8" s="6"/>
      <c r="B8" s="24" t="s">
        <v>113</v>
      </c>
      <c r="C8" s="5" t="s">
        <v>16</v>
      </c>
      <c r="D8" s="5" t="s">
        <v>17</v>
      </c>
      <c r="E8" s="7">
        <v>68455</v>
      </c>
      <c r="F8" s="8">
        <v>1090.83</v>
      </c>
      <c r="G8" s="25">
        <f t="shared" si="0"/>
        <v>4.9799999999999997E-2</v>
      </c>
    </row>
    <row r="9" spans="1:7" ht="12.95" customHeight="1">
      <c r="A9" s="6"/>
      <c r="B9" s="24" t="s">
        <v>118</v>
      </c>
      <c r="C9" s="5" t="s">
        <v>20</v>
      </c>
      <c r="D9" s="5" t="s">
        <v>11</v>
      </c>
      <c r="E9" s="7">
        <v>338860</v>
      </c>
      <c r="F9" s="8">
        <v>1008.62</v>
      </c>
      <c r="G9" s="25">
        <f t="shared" si="0"/>
        <v>4.5999999999999999E-2</v>
      </c>
    </row>
    <row r="10" spans="1:7" ht="12.95" customHeight="1">
      <c r="A10" s="6"/>
      <c r="B10" s="24" t="s">
        <v>112</v>
      </c>
      <c r="C10" s="5" t="s">
        <v>14</v>
      </c>
      <c r="D10" s="5" t="s">
        <v>15</v>
      </c>
      <c r="E10" s="7">
        <v>54890</v>
      </c>
      <c r="F10" s="8">
        <v>974.54</v>
      </c>
      <c r="G10" s="25">
        <f t="shared" si="0"/>
        <v>4.4499999999999998E-2</v>
      </c>
    </row>
    <row r="11" spans="1:7" ht="12.95" customHeight="1">
      <c r="A11" s="6"/>
      <c r="B11" s="24" t="s">
        <v>119</v>
      </c>
      <c r="C11" s="5" t="s">
        <v>44</v>
      </c>
      <c r="D11" s="5" t="s">
        <v>38</v>
      </c>
      <c r="E11" s="7">
        <v>305958</v>
      </c>
      <c r="F11" s="8">
        <v>863.41</v>
      </c>
      <c r="G11" s="25">
        <f t="shared" si="0"/>
        <v>3.9399999999999998E-2</v>
      </c>
    </row>
    <row r="12" spans="1:7" ht="12.95" customHeight="1">
      <c r="A12" s="6"/>
      <c r="B12" s="24" t="s">
        <v>129</v>
      </c>
      <c r="C12" s="5" t="s">
        <v>29</v>
      </c>
      <c r="D12" s="5" t="s">
        <v>30</v>
      </c>
      <c r="E12" s="7">
        <v>11197</v>
      </c>
      <c r="F12" s="8">
        <v>862.45</v>
      </c>
      <c r="G12" s="25">
        <f t="shared" si="0"/>
        <v>3.9300000000000002E-2</v>
      </c>
    </row>
    <row r="13" spans="1:7" ht="12.95" customHeight="1">
      <c r="A13" s="6"/>
      <c r="B13" s="24" t="s">
        <v>115</v>
      </c>
      <c r="C13" s="5" t="s">
        <v>18</v>
      </c>
      <c r="D13" s="5" t="s">
        <v>19</v>
      </c>
      <c r="E13" s="7">
        <v>69411</v>
      </c>
      <c r="F13" s="8">
        <v>788.51</v>
      </c>
      <c r="G13" s="25">
        <f t="shared" si="0"/>
        <v>3.5999999999999997E-2</v>
      </c>
    </row>
    <row r="14" spans="1:7" ht="12.95" customHeight="1">
      <c r="A14" s="6"/>
      <c r="B14" s="24" t="s">
        <v>124</v>
      </c>
      <c r="C14" s="5" t="s">
        <v>234</v>
      </c>
      <c r="D14" s="5" t="s">
        <v>34</v>
      </c>
      <c r="E14" s="7">
        <v>387842</v>
      </c>
      <c r="F14" s="8">
        <v>739.61</v>
      </c>
      <c r="G14" s="25">
        <f t="shared" si="0"/>
        <v>3.3700000000000001E-2</v>
      </c>
    </row>
    <row r="15" spans="1:7" ht="12.95" customHeight="1">
      <c r="A15" s="6"/>
      <c r="B15" s="24" t="s">
        <v>138</v>
      </c>
      <c r="C15" s="5" t="s">
        <v>63</v>
      </c>
      <c r="D15" s="5" t="s">
        <v>38</v>
      </c>
      <c r="E15" s="7">
        <v>119033</v>
      </c>
      <c r="F15" s="8">
        <v>733.01</v>
      </c>
      <c r="G15" s="25">
        <f t="shared" si="0"/>
        <v>3.3399999999999999E-2</v>
      </c>
    </row>
    <row r="16" spans="1:7" ht="12.95" customHeight="1">
      <c r="A16" s="6"/>
      <c r="B16" s="24" t="s">
        <v>164</v>
      </c>
      <c r="C16" s="5" t="s">
        <v>104</v>
      </c>
      <c r="D16" s="5" t="s">
        <v>105</v>
      </c>
      <c r="E16" s="7">
        <v>75215</v>
      </c>
      <c r="F16" s="8">
        <v>479.87</v>
      </c>
      <c r="G16" s="25">
        <f t="shared" si="0"/>
        <v>2.1899999999999999E-2</v>
      </c>
    </row>
    <row r="17" spans="1:7" ht="12.95" customHeight="1">
      <c r="A17" s="6"/>
      <c r="B17" s="24" t="s">
        <v>139</v>
      </c>
      <c r="C17" s="5" t="s">
        <v>65</v>
      </c>
      <c r="D17" s="5" t="s">
        <v>66</v>
      </c>
      <c r="E17" s="7">
        <v>149026</v>
      </c>
      <c r="F17" s="8">
        <v>459</v>
      </c>
      <c r="G17" s="25">
        <f t="shared" si="0"/>
        <v>2.0899999999999998E-2</v>
      </c>
    </row>
    <row r="18" spans="1:7" ht="12.95" customHeight="1">
      <c r="A18" s="6"/>
      <c r="B18" s="24" t="s">
        <v>120</v>
      </c>
      <c r="C18" s="5" t="s">
        <v>24</v>
      </c>
      <c r="D18" s="5" t="s">
        <v>11</v>
      </c>
      <c r="E18" s="7">
        <v>87877</v>
      </c>
      <c r="F18" s="8">
        <v>439.96</v>
      </c>
      <c r="G18" s="25">
        <f t="shared" si="0"/>
        <v>2.01E-2</v>
      </c>
    </row>
    <row r="19" spans="1:7" ht="12.95" customHeight="1">
      <c r="A19" s="6"/>
      <c r="B19" s="24" t="s">
        <v>276</v>
      </c>
      <c r="C19" s="5" t="s">
        <v>277</v>
      </c>
      <c r="D19" s="5" t="s">
        <v>11</v>
      </c>
      <c r="E19" s="7">
        <v>304954</v>
      </c>
      <c r="F19" s="8">
        <v>433.49</v>
      </c>
      <c r="G19" s="25">
        <f t="shared" si="0"/>
        <v>1.9800000000000002E-2</v>
      </c>
    </row>
    <row r="20" spans="1:7" ht="12.95" customHeight="1">
      <c r="A20" s="6"/>
      <c r="B20" s="24" t="s">
        <v>247</v>
      </c>
      <c r="C20" s="5" t="s">
        <v>248</v>
      </c>
      <c r="D20" s="5" t="s">
        <v>13</v>
      </c>
      <c r="E20" s="7">
        <v>26237</v>
      </c>
      <c r="F20" s="8">
        <v>431.83</v>
      </c>
      <c r="G20" s="25">
        <f t="shared" si="0"/>
        <v>1.9699999999999999E-2</v>
      </c>
    </row>
    <row r="21" spans="1:7" ht="12.95" customHeight="1">
      <c r="A21" s="6"/>
      <c r="B21" s="24" t="s">
        <v>126</v>
      </c>
      <c r="C21" s="5" t="s">
        <v>39</v>
      </c>
      <c r="D21" s="5" t="s">
        <v>23</v>
      </c>
      <c r="E21" s="7">
        <v>32739</v>
      </c>
      <c r="F21" s="8">
        <v>431.43</v>
      </c>
      <c r="G21" s="25">
        <f t="shared" si="0"/>
        <v>1.9699999999999999E-2</v>
      </c>
    </row>
    <row r="22" spans="1:7" ht="12.95" customHeight="1">
      <c r="A22" s="6"/>
      <c r="B22" s="24" t="s">
        <v>141</v>
      </c>
      <c r="C22" s="5" t="s">
        <v>190</v>
      </c>
      <c r="D22" s="5" t="s">
        <v>15</v>
      </c>
      <c r="E22" s="7">
        <v>24016</v>
      </c>
      <c r="F22" s="8">
        <v>428.36</v>
      </c>
      <c r="G22" s="25">
        <f t="shared" si="0"/>
        <v>1.95E-2</v>
      </c>
    </row>
    <row r="23" spans="1:7" ht="12.95" customHeight="1">
      <c r="A23" s="6"/>
      <c r="B23" s="24" t="s">
        <v>121</v>
      </c>
      <c r="C23" s="5" t="s">
        <v>31</v>
      </c>
      <c r="D23" s="5" t="s">
        <v>13</v>
      </c>
      <c r="E23" s="7">
        <v>16564</v>
      </c>
      <c r="F23" s="8">
        <v>413.56</v>
      </c>
      <c r="G23" s="25">
        <f t="shared" si="0"/>
        <v>1.89E-2</v>
      </c>
    </row>
    <row r="24" spans="1:7" ht="12.95" customHeight="1">
      <c r="A24" s="6"/>
      <c r="B24" s="24" t="s">
        <v>263</v>
      </c>
      <c r="C24" s="5" t="s">
        <v>264</v>
      </c>
      <c r="D24" s="5" t="s">
        <v>38</v>
      </c>
      <c r="E24" s="7">
        <v>36256</v>
      </c>
      <c r="F24" s="8">
        <v>403.04</v>
      </c>
      <c r="G24" s="25">
        <f t="shared" si="0"/>
        <v>1.84E-2</v>
      </c>
    </row>
    <row r="25" spans="1:7" ht="12.95" customHeight="1">
      <c r="A25" s="6"/>
      <c r="B25" s="24" t="s">
        <v>206</v>
      </c>
      <c r="C25" s="5" t="s">
        <v>207</v>
      </c>
      <c r="D25" s="5" t="s">
        <v>37</v>
      </c>
      <c r="E25" s="7">
        <v>65481</v>
      </c>
      <c r="F25" s="8">
        <v>382.31</v>
      </c>
      <c r="G25" s="25">
        <f t="shared" si="0"/>
        <v>1.7399999999999999E-2</v>
      </c>
    </row>
    <row r="26" spans="1:7" ht="12.95" customHeight="1">
      <c r="A26" s="6"/>
      <c r="B26" s="24" t="s">
        <v>114</v>
      </c>
      <c r="C26" s="5" t="s">
        <v>12</v>
      </c>
      <c r="D26" s="5" t="s">
        <v>13</v>
      </c>
      <c r="E26" s="7">
        <v>41703</v>
      </c>
      <c r="F26" s="8">
        <v>381.71</v>
      </c>
      <c r="G26" s="25">
        <f t="shared" si="0"/>
        <v>1.7399999999999999E-2</v>
      </c>
    </row>
    <row r="27" spans="1:7" ht="12.95" customHeight="1">
      <c r="A27" s="6"/>
      <c r="B27" s="24" t="s">
        <v>137</v>
      </c>
      <c r="C27" s="5" t="s">
        <v>70</v>
      </c>
      <c r="D27" s="5" t="s">
        <v>11</v>
      </c>
      <c r="E27" s="7">
        <v>23012</v>
      </c>
      <c r="F27" s="8">
        <v>381.22</v>
      </c>
      <c r="G27" s="25">
        <f t="shared" si="0"/>
        <v>1.7399999999999999E-2</v>
      </c>
    </row>
    <row r="28" spans="1:7" ht="12.95" customHeight="1">
      <c r="A28" s="6"/>
      <c r="B28" s="24" t="s">
        <v>274</v>
      </c>
      <c r="C28" s="5" t="s">
        <v>275</v>
      </c>
      <c r="D28" s="5" t="s">
        <v>30</v>
      </c>
      <c r="E28" s="7">
        <v>344432</v>
      </c>
      <c r="F28" s="8">
        <v>368.71</v>
      </c>
      <c r="G28" s="25">
        <f t="shared" si="0"/>
        <v>1.6799999999999999E-2</v>
      </c>
    </row>
    <row r="29" spans="1:7" ht="12.95" customHeight="1">
      <c r="A29" s="6"/>
      <c r="B29" s="24" t="s">
        <v>158</v>
      </c>
      <c r="C29" s="5" t="s">
        <v>204</v>
      </c>
      <c r="D29" s="5" t="s">
        <v>69</v>
      </c>
      <c r="E29" s="7">
        <v>30215</v>
      </c>
      <c r="F29" s="8">
        <v>360.4</v>
      </c>
      <c r="G29" s="25">
        <f t="shared" si="0"/>
        <v>1.6400000000000001E-2</v>
      </c>
    </row>
    <row r="30" spans="1:7" ht="12.95" customHeight="1">
      <c r="A30" s="6"/>
      <c r="B30" s="24" t="s">
        <v>144</v>
      </c>
      <c r="C30" s="5" t="s">
        <v>68</v>
      </c>
      <c r="D30" s="5" t="s">
        <v>69</v>
      </c>
      <c r="E30" s="7">
        <v>2047</v>
      </c>
      <c r="F30" s="8">
        <v>360.16</v>
      </c>
      <c r="G30" s="25">
        <f t="shared" si="0"/>
        <v>1.6400000000000001E-2</v>
      </c>
    </row>
    <row r="31" spans="1:7" ht="12.95" customHeight="1">
      <c r="A31" s="6"/>
      <c r="B31" s="24" t="s">
        <v>188</v>
      </c>
      <c r="C31" s="5" t="s">
        <v>189</v>
      </c>
      <c r="D31" s="5" t="s">
        <v>15</v>
      </c>
      <c r="E31" s="7">
        <v>205085</v>
      </c>
      <c r="F31" s="8">
        <v>345.26</v>
      </c>
      <c r="G31" s="25">
        <f t="shared" si="0"/>
        <v>1.5800000000000002E-2</v>
      </c>
    </row>
    <row r="32" spans="1:7" ht="12.95" customHeight="1">
      <c r="A32" s="6"/>
      <c r="B32" s="24" t="s">
        <v>147</v>
      </c>
      <c r="C32" s="5" t="s">
        <v>79</v>
      </c>
      <c r="D32" s="5" t="s">
        <v>69</v>
      </c>
      <c r="E32" s="7">
        <v>8482</v>
      </c>
      <c r="F32" s="8">
        <v>339.15</v>
      </c>
      <c r="G32" s="25">
        <f t="shared" si="0"/>
        <v>1.55E-2</v>
      </c>
    </row>
    <row r="33" spans="1:7" ht="12.95" customHeight="1">
      <c r="A33" s="6"/>
      <c r="B33" s="24" t="s">
        <v>169</v>
      </c>
      <c r="C33" s="5" t="s">
        <v>92</v>
      </c>
      <c r="D33" s="5" t="s">
        <v>73</v>
      </c>
      <c r="E33" s="7">
        <v>146215</v>
      </c>
      <c r="F33" s="8">
        <v>329.5</v>
      </c>
      <c r="G33" s="25">
        <f t="shared" si="0"/>
        <v>1.4999999999999999E-2</v>
      </c>
    </row>
    <row r="34" spans="1:7" ht="12.95" customHeight="1">
      <c r="A34" s="6"/>
      <c r="B34" s="24" t="s">
        <v>199</v>
      </c>
      <c r="C34" s="5" t="s">
        <v>200</v>
      </c>
      <c r="D34" s="5" t="s">
        <v>38</v>
      </c>
      <c r="E34" s="7">
        <v>4543</v>
      </c>
      <c r="F34" s="8">
        <v>322.60000000000002</v>
      </c>
      <c r="G34" s="25">
        <f t="shared" si="0"/>
        <v>1.47E-2</v>
      </c>
    </row>
    <row r="35" spans="1:7" ht="12.95" customHeight="1">
      <c r="A35" s="6"/>
      <c r="B35" s="24" t="s">
        <v>155</v>
      </c>
      <c r="C35" s="5" t="s">
        <v>107</v>
      </c>
      <c r="D35" s="5" t="s">
        <v>69</v>
      </c>
      <c r="E35" s="7">
        <v>17785</v>
      </c>
      <c r="F35" s="8">
        <v>320.27</v>
      </c>
      <c r="G35" s="25">
        <f t="shared" si="0"/>
        <v>1.46E-2</v>
      </c>
    </row>
    <row r="36" spans="1:7" ht="12.95" customHeight="1">
      <c r="A36" s="6"/>
      <c r="B36" s="24" t="s">
        <v>322</v>
      </c>
      <c r="C36" s="5" t="s">
        <v>323</v>
      </c>
      <c r="D36" s="5" t="s">
        <v>105</v>
      </c>
      <c r="E36" s="7">
        <v>519106</v>
      </c>
      <c r="F36" s="8">
        <v>315.36</v>
      </c>
      <c r="G36" s="25">
        <f t="shared" si="0"/>
        <v>1.44E-2</v>
      </c>
    </row>
    <row r="37" spans="1:7" ht="12.95" customHeight="1">
      <c r="A37" s="6"/>
      <c r="B37" s="24" t="s">
        <v>175</v>
      </c>
      <c r="C37" s="5" t="s">
        <v>176</v>
      </c>
      <c r="D37" s="5" t="s">
        <v>100</v>
      </c>
      <c r="E37" s="7">
        <v>256438</v>
      </c>
      <c r="F37" s="8">
        <v>306.95999999999998</v>
      </c>
      <c r="G37" s="25">
        <f t="shared" si="0"/>
        <v>1.4E-2</v>
      </c>
    </row>
    <row r="38" spans="1:7" ht="12.95" customHeight="1">
      <c r="A38" s="6"/>
      <c r="B38" s="24" t="s">
        <v>253</v>
      </c>
      <c r="C38" s="5" t="s">
        <v>254</v>
      </c>
      <c r="D38" s="5" t="s">
        <v>66</v>
      </c>
      <c r="E38" s="7">
        <v>119447</v>
      </c>
      <c r="F38" s="8">
        <v>302.44</v>
      </c>
      <c r="G38" s="25">
        <f t="shared" si="0"/>
        <v>1.38E-2</v>
      </c>
    </row>
    <row r="39" spans="1:7" ht="12.95" customHeight="1">
      <c r="A39" s="6"/>
      <c r="B39" s="24" t="s">
        <v>267</v>
      </c>
      <c r="C39" s="5" t="s">
        <v>268</v>
      </c>
      <c r="D39" s="5" t="s">
        <v>269</v>
      </c>
      <c r="E39" s="7">
        <v>68224</v>
      </c>
      <c r="F39" s="8">
        <v>301.75</v>
      </c>
      <c r="G39" s="25">
        <f t="shared" ref="G39:G70" si="1">+ROUND(F39/$F$63,4)</f>
        <v>1.38E-2</v>
      </c>
    </row>
    <row r="40" spans="1:7" ht="12.95" customHeight="1">
      <c r="A40" s="6"/>
      <c r="B40" s="24" t="s">
        <v>243</v>
      </c>
      <c r="C40" s="5" t="s">
        <v>244</v>
      </c>
      <c r="D40" s="5" t="s">
        <v>11</v>
      </c>
      <c r="E40" s="7">
        <v>1079726</v>
      </c>
      <c r="F40" s="8">
        <v>301.24</v>
      </c>
      <c r="G40" s="25">
        <f t="shared" si="1"/>
        <v>1.37E-2</v>
      </c>
    </row>
    <row r="41" spans="1:7" ht="12.95" customHeight="1">
      <c r="A41" s="6"/>
      <c r="B41" s="24" t="s">
        <v>172</v>
      </c>
      <c r="C41" s="5" t="s">
        <v>173</v>
      </c>
      <c r="D41" s="5" t="s">
        <v>73</v>
      </c>
      <c r="E41" s="7">
        <v>22970</v>
      </c>
      <c r="F41" s="8">
        <v>293.44</v>
      </c>
      <c r="G41" s="25">
        <f t="shared" si="1"/>
        <v>1.34E-2</v>
      </c>
    </row>
    <row r="42" spans="1:7" ht="12.95" customHeight="1">
      <c r="A42" s="6"/>
      <c r="B42" s="24" t="s">
        <v>265</v>
      </c>
      <c r="C42" s="5" t="s">
        <v>266</v>
      </c>
      <c r="D42" s="5" t="s">
        <v>15</v>
      </c>
      <c r="E42" s="7">
        <v>67509</v>
      </c>
      <c r="F42" s="8">
        <v>288.33</v>
      </c>
      <c r="G42" s="25">
        <f t="shared" si="1"/>
        <v>1.32E-2</v>
      </c>
    </row>
    <row r="43" spans="1:7" ht="12.95" customHeight="1">
      <c r="A43" s="6"/>
      <c r="B43" s="24" t="s">
        <v>291</v>
      </c>
      <c r="C43" s="5" t="s">
        <v>292</v>
      </c>
      <c r="D43" s="5" t="s">
        <v>38</v>
      </c>
      <c r="E43" s="7">
        <v>90637</v>
      </c>
      <c r="F43" s="8">
        <v>285.60000000000002</v>
      </c>
      <c r="G43" s="25">
        <f t="shared" si="1"/>
        <v>1.2999999999999999E-2</v>
      </c>
    </row>
    <row r="44" spans="1:7" ht="12.95" customHeight="1">
      <c r="A44" s="6"/>
      <c r="B44" s="24" t="s">
        <v>315</v>
      </c>
      <c r="C44" s="5" t="s">
        <v>316</v>
      </c>
      <c r="D44" s="5" t="s">
        <v>28</v>
      </c>
      <c r="E44" s="7">
        <v>222358</v>
      </c>
      <c r="F44" s="8">
        <v>281.27999999999997</v>
      </c>
      <c r="G44" s="25">
        <f t="shared" si="1"/>
        <v>1.2800000000000001E-2</v>
      </c>
    </row>
    <row r="45" spans="1:7" ht="12.95" customHeight="1">
      <c r="A45" s="6"/>
      <c r="B45" s="24" t="s">
        <v>21</v>
      </c>
      <c r="C45" s="5" t="s">
        <v>22</v>
      </c>
      <c r="D45" s="5" t="s">
        <v>11</v>
      </c>
      <c r="E45" s="7">
        <v>101209</v>
      </c>
      <c r="F45" s="8">
        <v>280.7</v>
      </c>
      <c r="G45" s="25">
        <f t="shared" si="1"/>
        <v>1.2800000000000001E-2</v>
      </c>
    </row>
    <row r="46" spans="1:7" ht="12.95" customHeight="1">
      <c r="A46" s="6"/>
      <c r="B46" s="24" t="s">
        <v>258</v>
      </c>
      <c r="C46" s="5" t="s">
        <v>259</v>
      </c>
      <c r="D46" s="5" t="s">
        <v>109</v>
      </c>
      <c r="E46" s="7">
        <v>87721</v>
      </c>
      <c r="F46" s="8">
        <v>270.31</v>
      </c>
      <c r="G46" s="25">
        <f t="shared" si="1"/>
        <v>1.23E-2</v>
      </c>
    </row>
    <row r="47" spans="1:7" ht="12.95" customHeight="1">
      <c r="A47" s="6"/>
      <c r="B47" s="24" t="s">
        <v>354</v>
      </c>
      <c r="C47" s="5" t="s">
        <v>355</v>
      </c>
      <c r="D47" s="5" t="s">
        <v>257</v>
      </c>
      <c r="E47" s="7">
        <v>38271</v>
      </c>
      <c r="F47" s="8">
        <v>260.64</v>
      </c>
      <c r="G47" s="25">
        <f t="shared" si="1"/>
        <v>1.1900000000000001E-2</v>
      </c>
    </row>
    <row r="48" spans="1:7" ht="12.95" customHeight="1">
      <c r="A48" s="6"/>
      <c r="B48" s="24" t="s">
        <v>166</v>
      </c>
      <c r="C48" s="5" t="s">
        <v>94</v>
      </c>
      <c r="D48" s="5" t="s">
        <v>17</v>
      </c>
      <c r="E48" s="7">
        <v>56897</v>
      </c>
      <c r="F48" s="8">
        <v>258.27999999999997</v>
      </c>
      <c r="G48" s="25">
        <f t="shared" si="1"/>
        <v>1.18E-2</v>
      </c>
    </row>
    <row r="49" spans="1:7" ht="12.95" customHeight="1">
      <c r="A49" s="6"/>
      <c r="B49" s="24" t="s">
        <v>122</v>
      </c>
      <c r="C49" s="5" t="s">
        <v>48</v>
      </c>
      <c r="D49" s="5" t="s">
        <v>13</v>
      </c>
      <c r="E49" s="7">
        <v>28104</v>
      </c>
      <c r="F49" s="8">
        <v>242.24</v>
      </c>
      <c r="G49" s="25">
        <f t="shared" si="1"/>
        <v>1.11E-2</v>
      </c>
    </row>
    <row r="50" spans="1:7" ht="12.95" customHeight="1">
      <c r="A50" s="6"/>
      <c r="B50" s="24" t="s">
        <v>330</v>
      </c>
      <c r="C50" s="5" t="s">
        <v>331</v>
      </c>
      <c r="D50" s="5" t="s">
        <v>13</v>
      </c>
      <c r="E50" s="7">
        <v>42424</v>
      </c>
      <c r="F50" s="8">
        <v>224.76</v>
      </c>
      <c r="G50" s="25">
        <f t="shared" si="1"/>
        <v>1.03E-2</v>
      </c>
    </row>
    <row r="51" spans="1:7" ht="12.95" customHeight="1">
      <c r="A51" s="6"/>
      <c r="B51" s="24" t="s">
        <v>360</v>
      </c>
      <c r="C51" s="5" t="s">
        <v>361</v>
      </c>
      <c r="D51" s="5" t="s">
        <v>257</v>
      </c>
      <c r="E51" s="7">
        <v>85142</v>
      </c>
      <c r="F51" s="8">
        <v>214.98</v>
      </c>
      <c r="G51" s="25">
        <f t="shared" si="1"/>
        <v>9.7999999999999997E-3</v>
      </c>
    </row>
    <row r="52" spans="1:7" ht="12.95" customHeight="1">
      <c r="A52" s="6"/>
      <c r="B52" s="24" t="s">
        <v>295</v>
      </c>
      <c r="C52" s="5" t="s">
        <v>296</v>
      </c>
      <c r="D52" s="5" t="s">
        <v>28</v>
      </c>
      <c r="E52" s="7">
        <v>151745</v>
      </c>
      <c r="F52" s="8">
        <v>214.95</v>
      </c>
      <c r="G52" s="25">
        <f t="shared" si="1"/>
        <v>9.7999999999999997E-3</v>
      </c>
    </row>
    <row r="53" spans="1:7" ht="12.95" customHeight="1">
      <c r="A53" s="6"/>
      <c r="B53" s="24" t="s">
        <v>225</v>
      </c>
      <c r="C53" s="5" t="s">
        <v>226</v>
      </c>
      <c r="D53" s="5" t="s">
        <v>314</v>
      </c>
      <c r="E53" s="7">
        <v>180725</v>
      </c>
      <c r="F53" s="8">
        <v>214.34</v>
      </c>
      <c r="G53" s="25">
        <f t="shared" si="1"/>
        <v>9.7999999999999997E-3</v>
      </c>
    </row>
    <row r="54" spans="1:7" ht="12.95" customHeight="1">
      <c r="A54" s="6"/>
      <c r="B54" s="24" t="s">
        <v>157</v>
      </c>
      <c r="C54" s="5" t="s">
        <v>106</v>
      </c>
      <c r="D54" s="5" t="s">
        <v>73</v>
      </c>
      <c r="E54" s="7">
        <v>39350</v>
      </c>
      <c r="F54" s="8">
        <v>148.86000000000001</v>
      </c>
      <c r="G54" s="25">
        <f t="shared" si="1"/>
        <v>6.7999999999999996E-3</v>
      </c>
    </row>
    <row r="55" spans="1:7" ht="12.95" customHeight="1">
      <c r="A55" s="6"/>
      <c r="B55" s="24" t="s">
        <v>289</v>
      </c>
      <c r="C55" s="5" t="s">
        <v>290</v>
      </c>
      <c r="D55" s="5" t="s">
        <v>100</v>
      </c>
      <c r="E55" s="7">
        <v>120571</v>
      </c>
      <c r="F55" s="8">
        <v>146.19</v>
      </c>
      <c r="G55" s="25">
        <f t="shared" si="1"/>
        <v>6.7000000000000002E-3</v>
      </c>
    </row>
    <row r="56" spans="1:7" ht="12.95" customHeight="1">
      <c r="A56" s="6"/>
      <c r="B56" s="24" t="s">
        <v>319</v>
      </c>
      <c r="C56" s="5" t="s">
        <v>349</v>
      </c>
      <c r="D56" s="5" t="s">
        <v>15</v>
      </c>
      <c r="E56" s="7">
        <v>74081</v>
      </c>
      <c r="F56" s="8">
        <v>135.25</v>
      </c>
      <c r="G56" s="25">
        <f t="shared" si="1"/>
        <v>6.1999999999999998E-3</v>
      </c>
    </row>
    <row r="57" spans="1:7" ht="12.95" customHeight="1">
      <c r="A57" s="6"/>
      <c r="B57" s="24" t="s">
        <v>324</v>
      </c>
      <c r="C57" s="5" t="s">
        <v>325</v>
      </c>
      <c r="D57" s="5" t="s">
        <v>66</v>
      </c>
      <c r="E57" s="7">
        <v>7676</v>
      </c>
      <c r="F57" s="8">
        <v>130.91999999999999</v>
      </c>
      <c r="G57" s="25">
        <f t="shared" ref="G57:G59" si="2">+ROUND(F57/$F$63,4)</f>
        <v>6.0000000000000001E-3</v>
      </c>
    </row>
    <row r="58" spans="1:7" ht="12.95" customHeight="1">
      <c r="A58" s="6"/>
      <c r="B58" s="24" t="s">
        <v>362</v>
      </c>
      <c r="C58" s="5" t="s">
        <v>363</v>
      </c>
      <c r="D58" s="5" t="s">
        <v>11</v>
      </c>
      <c r="E58" s="7">
        <v>20436</v>
      </c>
      <c r="F58" s="8">
        <v>111.29</v>
      </c>
      <c r="G58" s="25">
        <f t="shared" si="2"/>
        <v>5.1000000000000004E-3</v>
      </c>
    </row>
    <row r="59" spans="1:7" ht="12.95" customHeight="1">
      <c r="A59" s="6"/>
      <c r="B59" s="24" t="s">
        <v>135</v>
      </c>
      <c r="C59" s="5" t="s">
        <v>72</v>
      </c>
      <c r="D59" s="5" t="s">
        <v>38</v>
      </c>
      <c r="E59" s="7">
        <v>11000</v>
      </c>
      <c r="F59" s="8">
        <v>102.11</v>
      </c>
      <c r="G59" s="25">
        <f t="shared" si="2"/>
        <v>4.7000000000000002E-3</v>
      </c>
    </row>
    <row r="60" spans="1:7" ht="12.95" customHeight="1">
      <c r="A60" s="1"/>
      <c r="B60" s="22" t="s">
        <v>55</v>
      </c>
      <c r="C60" s="5" t="s">
        <v>1</v>
      </c>
      <c r="D60" s="5" t="s">
        <v>1</v>
      </c>
      <c r="E60" s="5" t="s">
        <v>1</v>
      </c>
      <c r="F60" s="9">
        <f>SUM(F7:F59)</f>
        <v>21732.139999999992</v>
      </c>
      <c r="G60" s="26">
        <f>SUM(G7:G59)</f>
        <v>0.99160000000000004</v>
      </c>
    </row>
    <row r="61" spans="1:7" ht="12.95" customHeight="1">
      <c r="A61" s="1"/>
      <c r="B61" s="27" t="s">
        <v>58</v>
      </c>
      <c r="C61" s="12" t="s">
        <v>1</v>
      </c>
      <c r="D61" s="10" t="s">
        <v>1</v>
      </c>
      <c r="E61" s="12" t="s">
        <v>1</v>
      </c>
      <c r="F61" s="9">
        <f>+F60</f>
        <v>21732.139999999992</v>
      </c>
      <c r="G61" s="26">
        <f>+G60</f>
        <v>0.99160000000000004</v>
      </c>
    </row>
    <row r="62" spans="1:7" ht="12.95" customHeight="1">
      <c r="A62" s="1"/>
      <c r="B62" s="27" t="s">
        <v>59</v>
      </c>
      <c r="C62" s="5" t="s">
        <v>1</v>
      </c>
      <c r="D62" s="10" t="s">
        <v>1</v>
      </c>
      <c r="E62" s="5" t="s">
        <v>1</v>
      </c>
      <c r="F62" s="13">
        <f>+F63-F61</f>
        <v>188.1900000000096</v>
      </c>
      <c r="G62" s="26">
        <f>+G63-G61</f>
        <v>8.3999999999999631E-3</v>
      </c>
    </row>
    <row r="63" spans="1:7" ht="12.95" customHeight="1" thickBot="1">
      <c r="A63" s="1"/>
      <c r="B63" s="29" t="s">
        <v>60</v>
      </c>
      <c r="C63" s="30" t="s">
        <v>1</v>
      </c>
      <c r="D63" s="30" t="s">
        <v>1</v>
      </c>
      <c r="E63" s="30" t="s">
        <v>1</v>
      </c>
      <c r="F63" s="31">
        <v>21920.33</v>
      </c>
      <c r="G63" s="32">
        <v>1</v>
      </c>
    </row>
    <row r="64" spans="1:7">
      <c r="A64" s="1"/>
      <c r="B64" s="2"/>
      <c r="C64" s="1"/>
      <c r="D64" s="1"/>
      <c r="E64" s="1"/>
      <c r="F64" s="1"/>
      <c r="G64" s="1"/>
    </row>
    <row r="65" spans="1:7">
      <c r="A65" s="1"/>
      <c r="B65" s="2" t="s">
        <v>74</v>
      </c>
      <c r="C65" s="1"/>
      <c r="D65" s="1"/>
      <c r="E65" s="1"/>
      <c r="F65" s="1"/>
      <c r="G65" s="17"/>
    </row>
    <row r="66" spans="1:7">
      <c r="A66" s="1"/>
      <c r="B66" s="35" t="s">
        <v>345</v>
      </c>
      <c r="C66" s="1"/>
      <c r="D66" s="1"/>
      <c r="E66" s="1"/>
      <c r="F66" s="16"/>
      <c r="G66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115</v>
      </c>
      <c r="C7" s="5" t="s">
        <v>18</v>
      </c>
      <c r="D7" s="5" t="s">
        <v>19</v>
      </c>
      <c r="E7" s="7">
        <v>2812</v>
      </c>
      <c r="F7" s="8">
        <v>31.94</v>
      </c>
      <c r="G7" s="25">
        <f t="shared" ref="G7:G45" si="0">+ROUND(F7/$F$57,4)</f>
        <v>6.3799999999999996E-2</v>
      </c>
    </row>
    <row r="8" spans="1:7" ht="12.95" customHeight="1">
      <c r="A8" s="6"/>
      <c r="B8" s="24" t="s">
        <v>126</v>
      </c>
      <c r="C8" s="5" t="s">
        <v>39</v>
      </c>
      <c r="D8" s="5" t="s">
        <v>23</v>
      </c>
      <c r="E8" s="7">
        <v>2011</v>
      </c>
      <c r="F8" s="8">
        <v>26.5</v>
      </c>
      <c r="G8" s="25">
        <f t="shared" si="0"/>
        <v>5.2900000000000003E-2</v>
      </c>
    </row>
    <row r="9" spans="1:7" ht="12.95" customHeight="1">
      <c r="A9" s="6"/>
      <c r="B9" s="24" t="s">
        <v>124</v>
      </c>
      <c r="C9" s="5" t="s">
        <v>234</v>
      </c>
      <c r="D9" s="5" t="s">
        <v>34</v>
      </c>
      <c r="E9" s="7">
        <v>13850</v>
      </c>
      <c r="F9" s="8">
        <v>26.41</v>
      </c>
      <c r="G9" s="25">
        <f t="shared" si="0"/>
        <v>5.2699999999999997E-2</v>
      </c>
    </row>
    <row r="10" spans="1:7" ht="12.95" customHeight="1">
      <c r="A10" s="6"/>
      <c r="B10" s="24" t="s">
        <v>163</v>
      </c>
      <c r="C10" s="5" t="s">
        <v>99</v>
      </c>
      <c r="D10" s="5" t="s">
        <v>100</v>
      </c>
      <c r="E10" s="7">
        <v>11206</v>
      </c>
      <c r="F10" s="8">
        <v>24.47</v>
      </c>
      <c r="G10" s="25">
        <f t="shared" si="0"/>
        <v>4.8899999999999999E-2</v>
      </c>
    </row>
    <row r="11" spans="1:7" ht="12.95" customHeight="1">
      <c r="A11" s="6"/>
      <c r="B11" s="24" t="s">
        <v>118</v>
      </c>
      <c r="C11" s="5" t="s">
        <v>20</v>
      </c>
      <c r="D11" s="5" t="s">
        <v>11</v>
      </c>
      <c r="E11" s="7">
        <v>6875</v>
      </c>
      <c r="F11" s="8">
        <v>20.46</v>
      </c>
      <c r="G11" s="25">
        <f t="shared" si="0"/>
        <v>4.0899999999999999E-2</v>
      </c>
    </row>
    <row r="12" spans="1:7" ht="12.95" customHeight="1">
      <c r="A12" s="6"/>
      <c r="B12" s="24" t="s">
        <v>161</v>
      </c>
      <c r="C12" s="5" t="s">
        <v>110</v>
      </c>
      <c r="D12" s="5" t="s">
        <v>109</v>
      </c>
      <c r="E12" s="7">
        <v>8478</v>
      </c>
      <c r="F12" s="8">
        <v>20.18</v>
      </c>
      <c r="G12" s="25">
        <f t="shared" si="0"/>
        <v>4.0300000000000002E-2</v>
      </c>
    </row>
    <row r="13" spans="1:7" ht="12.95" customHeight="1">
      <c r="A13" s="6"/>
      <c r="B13" s="24" t="s">
        <v>212</v>
      </c>
      <c r="C13" s="5" t="s">
        <v>213</v>
      </c>
      <c r="D13" s="5" t="s">
        <v>100</v>
      </c>
      <c r="E13" s="7">
        <v>1704</v>
      </c>
      <c r="F13" s="8">
        <v>17.309999999999999</v>
      </c>
      <c r="G13" s="25">
        <f t="shared" si="0"/>
        <v>3.4599999999999999E-2</v>
      </c>
    </row>
    <row r="14" spans="1:7" ht="12.95" customHeight="1">
      <c r="A14" s="6"/>
      <c r="B14" s="24" t="s">
        <v>170</v>
      </c>
      <c r="C14" s="5" t="s">
        <v>214</v>
      </c>
      <c r="D14" s="5" t="s">
        <v>105</v>
      </c>
      <c r="E14" s="7">
        <v>6645</v>
      </c>
      <c r="F14" s="8">
        <v>16.93</v>
      </c>
      <c r="G14" s="25">
        <f t="shared" si="0"/>
        <v>3.3799999999999997E-2</v>
      </c>
    </row>
    <row r="15" spans="1:7" ht="12.95" customHeight="1">
      <c r="A15" s="6"/>
      <c r="B15" s="24" t="s">
        <v>172</v>
      </c>
      <c r="C15" s="5" t="s">
        <v>173</v>
      </c>
      <c r="D15" s="5" t="s">
        <v>73</v>
      </c>
      <c r="E15" s="7">
        <v>1298</v>
      </c>
      <c r="F15" s="8">
        <v>16.579999999999998</v>
      </c>
      <c r="G15" s="25">
        <f t="shared" si="0"/>
        <v>3.3099999999999997E-2</v>
      </c>
    </row>
    <row r="16" spans="1:7" ht="12.95" customHeight="1">
      <c r="A16" s="6"/>
      <c r="B16" s="24" t="s">
        <v>164</v>
      </c>
      <c r="C16" s="5" t="s">
        <v>104</v>
      </c>
      <c r="D16" s="5" t="s">
        <v>105</v>
      </c>
      <c r="E16" s="7">
        <v>2517</v>
      </c>
      <c r="F16" s="8">
        <v>16.059999999999999</v>
      </c>
      <c r="G16" s="25">
        <f t="shared" si="0"/>
        <v>3.2099999999999997E-2</v>
      </c>
    </row>
    <row r="17" spans="1:7" ht="12.95" customHeight="1">
      <c r="A17" s="6"/>
      <c r="B17" s="24" t="s">
        <v>175</v>
      </c>
      <c r="C17" s="5" t="s">
        <v>176</v>
      </c>
      <c r="D17" s="5" t="s">
        <v>100</v>
      </c>
      <c r="E17" s="7">
        <v>11957</v>
      </c>
      <c r="F17" s="8">
        <v>14.31</v>
      </c>
      <c r="G17" s="25">
        <f t="shared" si="0"/>
        <v>2.86E-2</v>
      </c>
    </row>
    <row r="18" spans="1:7" ht="12.95" customHeight="1">
      <c r="A18" s="6"/>
      <c r="B18" s="24" t="s">
        <v>113</v>
      </c>
      <c r="C18" s="5" t="s">
        <v>16</v>
      </c>
      <c r="D18" s="5" t="s">
        <v>17</v>
      </c>
      <c r="E18" s="7">
        <v>869</v>
      </c>
      <c r="F18" s="8">
        <v>13.85</v>
      </c>
      <c r="G18" s="25">
        <f t="shared" si="0"/>
        <v>2.7699999999999999E-2</v>
      </c>
    </row>
    <row r="19" spans="1:7" ht="12.95" customHeight="1">
      <c r="A19" s="6"/>
      <c r="B19" s="24" t="s">
        <v>208</v>
      </c>
      <c r="C19" s="5" t="s">
        <v>209</v>
      </c>
      <c r="D19" s="5" t="s">
        <v>73</v>
      </c>
      <c r="E19" s="7">
        <v>7144</v>
      </c>
      <c r="F19" s="8">
        <v>13.64</v>
      </c>
      <c r="G19" s="25">
        <f t="shared" si="0"/>
        <v>2.7199999999999998E-2</v>
      </c>
    </row>
    <row r="20" spans="1:7" ht="12.95" customHeight="1">
      <c r="A20" s="6"/>
      <c r="B20" s="24" t="s">
        <v>177</v>
      </c>
      <c r="C20" s="5" t="s">
        <v>178</v>
      </c>
      <c r="D20" s="5" t="s">
        <v>53</v>
      </c>
      <c r="E20" s="7">
        <v>1047</v>
      </c>
      <c r="F20" s="8">
        <v>13.5</v>
      </c>
      <c r="G20" s="25">
        <f t="shared" si="0"/>
        <v>2.7E-2</v>
      </c>
    </row>
    <row r="21" spans="1:7" ht="12.95" customHeight="1">
      <c r="A21" s="6"/>
      <c r="B21" s="24" t="s">
        <v>147</v>
      </c>
      <c r="C21" s="5" t="s">
        <v>79</v>
      </c>
      <c r="D21" s="5" t="s">
        <v>69</v>
      </c>
      <c r="E21" s="7">
        <v>287</v>
      </c>
      <c r="F21" s="8">
        <v>11.48</v>
      </c>
      <c r="G21" s="25">
        <f t="shared" si="0"/>
        <v>2.29E-2</v>
      </c>
    </row>
    <row r="22" spans="1:7" ht="12.95" customHeight="1">
      <c r="A22" s="6"/>
      <c r="B22" s="24" t="s">
        <v>322</v>
      </c>
      <c r="C22" s="5" t="s">
        <v>323</v>
      </c>
      <c r="D22" s="5" t="s">
        <v>105</v>
      </c>
      <c r="E22" s="7">
        <v>17158</v>
      </c>
      <c r="F22" s="8">
        <v>10.42</v>
      </c>
      <c r="G22" s="25">
        <f t="shared" si="0"/>
        <v>2.0799999999999999E-2</v>
      </c>
    </row>
    <row r="23" spans="1:7" ht="12.95" customHeight="1">
      <c r="A23" s="6"/>
      <c r="B23" s="24" t="s">
        <v>301</v>
      </c>
      <c r="C23" s="5" t="s">
        <v>302</v>
      </c>
      <c r="D23" s="5" t="s">
        <v>53</v>
      </c>
      <c r="E23" s="7">
        <v>1459</v>
      </c>
      <c r="F23" s="8">
        <v>10.36</v>
      </c>
      <c r="G23" s="25">
        <f t="shared" si="0"/>
        <v>2.07E-2</v>
      </c>
    </row>
    <row r="24" spans="1:7" ht="12.95" customHeight="1">
      <c r="A24" s="6"/>
      <c r="B24" s="24" t="s">
        <v>143</v>
      </c>
      <c r="C24" s="5" t="s">
        <v>71</v>
      </c>
      <c r="D24" s="5" t="s">
        <v>69</v>
      </c>
      <c r="E24" s="7">
        <v>1493</v>
      </c>
      <c r="F24" s="8">
        <v>10.31</v>
      </c>
      <c r="G24" s="25">
        <f t="shared" si="0"/>
        <v>2.06E-2</v>
      </c>
    </row>
    <row r="25" spans="1:7" ht="12.95" customHeight="1">
      <c r="A25" s="6"/>
      <c r="B25" s="24" t="s">
        <v>169</v>
      </c>
      <c r="C25" s="5" t="s">
        <v>92</v>
      </c>
      <c r="D25" s="5" t="s">
        <v>73</v>
      </c>
      <c r="E25" s="7">
        <v>4506</v>
      </c>
      <c r="F25" s="8">
        <v>10.15</v>
      </c>
      <c r="G25" s="25">
        <f t="shared" si="0"/>
        <v>2.0299999999999999E-2</v>
      </c>
    </row>
    <row r="26" spans="1:7" ht="12.95" customHeight="1">
      <c r="A26" s="6"/>
      <c r="B26" s="24" t="s">
        <v>241</v>
      </c>
      <c r="C26" s="5" t="s">
        <v>242</v>
      </c>
      <c r="D26" s="5" t="s">
        <v>19</v>
      </c>
      <c r="E26" s="7">
        <v>11842</v>
      </c>
      <c r="F26" s="8">
        <v>9.99</v>
      </c>
      <c r="G26" s="25">
        <f t="shared" si="0"/>
        <v>0.02</v>
      </c>
    </row>
    <row r="27" spans="1:7" ht="12.95" customHeight="1">
      <c r="A27" s="6"/>
      <c r="B27" s="24" t="s">
        <v>116</v>
      </c>
      <c r="C27" s="5" t="s">
        <v>10</v>
      </c>
      <c r="D27" s="5" t="s">
        <v>11</v>
      </c>
      <c r="E27" s="7">
        <v>554</v>
      </c>
      <c r="F27" s="8">
        <v>9.83</v>
      </c>
      <c r="G27" s="25">
        <f t="shared" si="0"/>
        <v>1.9599999999999999E-2</v>
      </c>
    </row>
    <row r="28" spans="1:7" ht="12.95" customHeight="1">
      <c r="A28" s="6"/>
      <c r="B28" s="24" t="s">
        <v>235</v>
      </c>
      <c r="C28" s="5" t="s">
        <v>236</v>
      </c>
      <c r="D28" s="5" t="s">
        <v>167</v>
      </c>
      <c r="E28" s="7">
        <v>1679</v>
      </c>
      <c r="F28" s="8">
        <v>9.7100000000000009</v>
      </c>
      <c r="G28" s="25">
        <f t="shared" si="0"/>
        <v>1.9400000000000001E-2</v>
      </c>
    </row>
    <row r="29" spans="1:7" ht="12.95" customHeight="1">
      <c r="A29" s="6"/>
      <c r="B29" s="24" t="s">
        <v>21</v>
      </c>
      <c r="C29" s="5" t="s">
        <v>22</v>
      </c>
      <c r="D29" s="5" t="s">
        <v>11</v>
      </c>
      <c r="E29" s="7">
        <v>3424</v>
      </c>
      <c r="F29" s="8">
        <v>9.5</v>
      </c>
      <c r="G29" s="25">
        <f t="shared" si="0"/>
        <v>1.9E-2</v>
      </c>
    </row>
    <row r="30" spans="1:7" ht="12.95" customHeight="1">
      <c r="A30" s="6"/>
      <c r="B30" s="24" t="s">
        <v>320</v>
      </c>
      <c r="C30" s="5" t="s">
        <v>321</v>
      </c>
      <c r="D30" s="5" t="s">
        <v>109</v>
      </c>
      <c r="E30" s="7">
        <v>12056</v>
      </c>
      <c r="F30" s="8">
        <v>8.69</v>
      </c>
      <c r="G30" s="25">
        <f t="shared" si="0"/>
        <v>1.7399999999999999E-2</v>
      </c>
    </row>
    <row r="31" spans="1:7" ht="12.95" customHeight="1">
      <c r="A31" s="6"/>
      <c r="B31" s="24" t="s">
        <v>180</v>
      </c>
      <c r="C31" s="5" t="s">
        <v>181</v>
      </c>
      <c r="D31" s="5" t="s">
        <v>109</v>
      </c>
      <c r="E31" s="7">
        <v>2867</v>
      </c>
      <c r="F31" s="8">
        <v>8.4600000000000009</v>
      </c>
      <c r="G31" s="25">
        <f t="shared" si="0"/>
        <v>1.6899999999999998E-2</v>
      </c>
    </row>
    <row r="32" spans="1:7" ht="12.95" customHeight="1">
      <c r="A32" s="6"/>
      <c r="B32" s="24" t="s">
        <v>270</v>
      </c>
      <c r="C32" s="5" t="s">
        <v>271</v>
      </c>
      <c r="D32" s="5" t="s">
        <v>53</v>
      </c>
      <c r="E32" s="7">
        <v>2339</v>
      </c>
      <c r="F32" s="8">
        <v>8.2799999999999994</v>
      </c>
      <c r="G32" s="25">
        <f t="shared" si="0"/>
        <v>1.6500000000000001E-2</v>
      </c>
    </row>
    <row r="33" spans="1:7" ht="12.95" customHeight="1">
      <c r="A33" s="6"/>
      <c r="B33" s="24" t="s">
        <v>315</v>
      </c>
      <c r="C33" s="5" t="s">
        <v>316</v>
      </c>
      <c r="D33" s="5" t="s">
        <v>28</v>
      </c>
      <c r="E33" s="7">
        <v>6141</v>
      </c>
      <c r="F33" s="8">
        <v>7.77</v>
      </c>
      <c r="G33" s="25">
        <f t="shared" si="0"/>
        <v>1.55E-2</v>
      </c>
    </row>
    <row r="34" spans="1:7" ht="12.95" customHeight="1">
      <c r="A34" s="6"/>
      <c r="B34" s="24" t="s">
        <v>131</v>
      </c>
      <c r="C34" s="5" t="s">
        <v>25</v>
      </c>
      <c r="D34" s="5" t="s">
        <v>26</v>
      </c>
      <c r="E34" s="7">
        <v>270</v>
      </c>
      <c r="F34" s="8">
        <v>7.33</v>
      </c>
      <c r="G34" s="25">
        <f t="shared" si="0"/>
        <v>1.46E-2</v>
      </c>
    </row>
    <row r="35" spans="1:7" ht="12.95" customHeight="1">
      <c r="A35" s="6"/>
      <c r="B35" s="24" t="s">
        <v>303</v>
      </c>
      <c r="C35" s="5" t="s">
        <v>304</v>
      </c>
      <c r="D35" s="5" t="s">
        <v>34</v>
      </c>
      <c r="E35" s="7">
        <v>118</v>
      </c>
      <c r="F35" s="8">
        <v>7.18</v>
      </c>
      <c r="G35" s="25">
        <f t="shared" si="0"/>
        <v>1.43E-2</v>
      </c>
    </row>
    <row r="36" spans="1:7" ht="12.95" customHeight="1">
      <c r="A36" s="6"/>
      <c r="B36" s="24" t="s">
        <v>196</v>
      </c>
      <c r="C36" s="5" t="s">
        <v>197</v>
      </c>
      <c r="D36" s="5" t="s">
        <v>198</v>
      </c>
      <c r="E36" s="7">
        <v>1892</v>
      </c>
      <c r="F36" s="8">
        <v>7.15</v>
      </c>
      <c r="G36" s="25">
        <f t="shared" si="0"/>
        <v>1.43E-2</v>
      </c>
    </row>
    <row r="37" spans="1:7" ht="12.95" customHeight="1">
      <c r="A37" s="6"/>
      <c r="B37" s="24" t="s">
        <v>299</v>
      </c>
      <c r="C37" s="5" t="s">
        <v>300</v>
      </c>
      <c r="D37" s="5" t="s">
        <v>53</v>
      </c>
      <c r="E37" s="7">
        <v>4356</v>
      </c>
      <c r="F37" s="8">
        <v>6.7</v>
      </c>
      <c r="G37" s="25">
        <f t="shared" si="0"/>
        <v>1.34E-2</v>
      </c>
    </row>
    <row r="38" spans="1:7" ht="12.95" customHeight="1">
      <c r="A38" s="6"/>
      <c r="B38" s="24" t="s">
        <v>253</v>
      </c>
      <c r="C38" s="5" t="s">
        <v>254</v>
      </c>
      <c r="D38" s="5" t="s">
        <v>66</v>
      </c>
      <c r="E38" s="7">
        <v>2536</v>
      </c>
      <c r="F38" s="8">
        <v>6.42</v>
      </c>
      <c r="G38" s="25">
        <f t="shared" si="0"/>
        <v>1.2800000000000001E-2</v>
      </c>
    </row>
    <row r="39" spans="1:7" ht="12.95" customHeight="1">
      <c r="A39" s="6"/>
      <c r="B39" s="24" t="s">
        <v>202</v>
      </c>
      <c r="C39" s="5" t="s">
        <v>203</v>
      </c>
      <c r="D39" s="5" t="s">
        <v>73</v>
      </c>
      <c r="E39" s="7">
        <v>800</v>
      </c>
      <c r="F39" s="8">
        <v>6.25</v>
      </c>
      <c r="G39" s="25">
        <f t="shared" si="0"/>
        <v>1.2500000000000001E-2</v>
      </c>
    </row>
    <row r="40" spans="1:7" ht="12.95" customHeight="1">
      <c r="A40" s="6"/>
      <c r="B40" s="24" t="s">
        <v>287</v>
      </c>
      <c r="C40" s="5" t="s">
        <v>288</v>
      </c>
      <c r="D40" s="5" t="s">
        <v>34</v>
      </c>
      <c r="E40" s="7">
        <v>527</v>
      </c>
      <c r="F40" s="8">
        <v>5.79</v>
      </c>
      <c r="G40" s="25">
        <f t="shared" si="0"/>
        <v>1.1599999999999999E-2</v>
      </c>
    </row>
    <row r="41" spans="1:7" ht="12.95" customHeight="1">
      <c r="A41" s="6"/>
      <c r="B41" s="24" t="s">
        <v>350</v>
      </c>
      <c r="C41" s="5" t="s">
        <v>351</v>
      </c>
      <c r="D41" s="5" t="s">
        <v>53</v>
      </c>
      <c r="E41" s="7">
        <v>1055</v>
      </c>
      <c r="F41" s="8">
        <v>5.67</v>
      </c>
      <c r="G41" s="25">
        <f t="shared" si="0"/>
        <v>1.1299999999999999E-2</v>
      </c>
    </row>
    <row r="42" spans="1:7" ht="12.95" customHeight="1">
      <c r="A42" s="6"/>
      <c r="B42" s="24" t="s">
        <v>166</v>
      </c>
      <c r="C42" s="5" t="s">
        <v>94</v>
      </c>
      <c r="D42" s="5" t="s">
        <v>17</v>
      </c>
      <c r="E42" s="7">
        <v>1230</v>
      </c>
      <c r="F42" s="8">
        <v>5.58</v>
      </c>
      <c r="G42" s="25">
        <f t="shared" si="0"/>
        <v>1.11E-2</v>
      </c>
    </row>
    <row r="43" spans="1:7" ht="12.95" customHeight="1">
      <c r="A43" s="6"/>
      <c r="B43" s="24" t="s">
        <v>249</v>
      </c>
      <c r="C43" s="5" t="s">
        <v>250</v>
      </c>
      <c r="D43" s="5" t="s">
        <v>19</v>
      </c>
      <c r="E43" s="7">
        <v>1840</v>
      </c>
      <c r="F43" s="8">
        <v>5.31</v>
      </c>
      <c r="G43" s="25">
        <f t="shared" si="0"/>
        <v>1.06E-2</v>
      </c>
    </row>
    <row r="44" spans="1:7" ht="12.95" customHeight="1">
      <c r="A44" s="6"/>
      <c r="B44" s="24" t="s">
        <v>282</v>
      </c>
      <c r="C44" s="5" t="s">
        <v>283</v>
      </c>
      <c r="D44" s="5" t="s">
        <v>66</v>
      </c>
      <c r="E44" s="7">
        <v>700</v>
      </c>
      <c r="F44" s="8">
        <v>5.04</v>
      </c>
      <c r="G44" s="25">
        <f t="shared" si="0"/>
        <v>1.01E-2</v>
      </c>
    </row>
    <row r="45" spans="1:7" ht="12.95" customHeight="1">
      <c r="A45" s="6"/>
      <c r="B45" s="24" t="s">
        <v>215</v>
      </c>
      <c r="C45" s="5" t="s">
        <v>216</v>
      </c>
      <c r="D45" s="5" t="s">
        <v>167</v>
      </c>
      <c r="E45" s="7">
        <v>3088</v>
      </c>
      <c r="F45" s="8">
        <v>4.97</v>
      </c>
      <c r="G45" s="25">
        <f t="shared" si="0"/>
        <v>9.9000000000000008E-3</v>
      </c>
    </row>
    <row r="46" spans="1:7" ht="12.95" customHeight="1">
      <c r="A46" s="6"/>
      <c r="B46" s="24" t="s">
        <v>295</v>
      </c>
      <c r="C46" s="5" t="s">
        <v>296</v>
      </c>
      <c r="D46" s="5" t="s">
        <v>28</v>
      </c>
      <c r="E46" s="7">
        <v>3470</v>
      </c>
      <c r="F46" s="8">
        <v>4.92</v>
      </c>
      <c r="G46" s="25">
        <f t="shared" ref="G46:G48" si="1">+ROUND(F46/$F$57,4)</f>
        <v>9.7999999999999997E-3</v>
      </c>
    </row>
    <row r="47" spans="1:7" ht="12.95" customHeight="1">
      <c r="A47" s="6"/>
      <c r="B47" s="24" t="s">
        <v>332</v>
      </c>
      <c r="C47" s="5" t="s">
        <v>333</v>
      </c>
      <c r="D47" s="5" t="s">
        <v>53</v>
      </c>
      <c r="E47" s="7">
        <v>311</v>
      </c>
      <c r="F47" s="8">
        <v>4.71</v>
      </c>
      <c r="G47" s="25">
        <f t="shared" si="1"/>
        <v>9.4000000000000004E-3</v>
      </c>
    </row>
    <row r="48" spans="1:7" ht="12.95" customHeight="1">
      <c r="A48" s="6"/>
      <c r="B48" s="24" t="s">
        <v>293</v>
      </c>
      <c r="C48" s="5" t="s">
        <v>294</v>
      </c>
      <c r="D48" s="5" t="s">
        <v>269</v>
      </c>
      <c r="E48" s="7">
        <v>4872</v>
      </c>
      <c r="F48" s="8">
        <v>4.6500000000000004</v>
      </c>
      <c r="G48" s="25">
        <f t="shared" si="1"/>
        <v>9.2999999999999992E-3</v>
      </c>
    </row>
    <row r="49" spans="1:7" ht="12.95" customHeight="1">
      <c r="A49" s="6"/>
      <c r="B49" s="24" t="s">
        <v>289</v>
      </c>
      <c r="C49" s="5" t="s">
        <v>290</v>
      </c>
      <c r="D49" s="5" t="s">
        <v>100</v>
      </c>
      <c r="E49" s="7">
        <v>3803</v>
      </c>
      <c r="F49" s="8">
        <v>4.6100000000000003</v>
      </c>
      <c r="G49" s="25">
        <f t="shared" ref="G49:G51" si="2">+ROUND(F49/$F$57,4)</f>
        <v>9.1999999999999998E-3</v>
      </c>
    </row>
    <row r="50" spans="1:7" ht="12.95" customHeight="1">
      <c r="A50" s="6"/>
      <c r="B50" s="24" t="s">
        <v>162</v>
      </c>
      <c r="C50" s="5" t="s">
        <v>102</v>
      </c>
      <c r="D50" s="5" t="s">
        <v>100</v>
      </c>
      <c r="E50" s="7">
        <v>2261</v>
      </c>
      <c r="F50" s="8">
        <v>3.81</v>
      </c>
      <c r="G50" s="25">
        <f t="shared" si="2"/>
        <v>7.6E-3</v>
      </c>
    </row>
    <row r="51" spans="1:7" ht="12.95" customHeight="1">
      <c r="A51" s="6"/>
      <c r="B51" s="24" t="s">
        <v>356</v>
      </c>
      <c r="C51" s="5" t="s">
        <v>357</v>
      </c>
      <c r="D51" s="5" t="s">
        <v>105</v>
      </c>
      <c r="E51" s="7">
        <v>841</v>
      </c>
      <c r="F51" s="8">
        <v>3.59</v>
      </c>
      <c r="G51" s="25">
        <f t="shared" si="2"/>
        <v>7.1999999999999998E-3</v>
      </c>
    </row>
    <row r="52" spans="1:7" ht="12.95" customHeight="1">
      <c r="A52" s="1"/>
      <c r="B52" s="22" t="s">
        <v>55</v>
      </c>
      <c r="C52" s="5" t="s">
        <v>1</v>
      </c>
      <c r="D52" s="5" t="s">
        <v>1</v>
      </c>
      <c r="E52" s="5" t="s">
        <v>1</v>
      </c>
      <c r="F52" s="9">
        <f>SUM(F7:F51)</f>
        <v>496.77</v>
      </c>
      <c r="G52" s="26">
        <f>SUM(G7:G51)</f>
        <v>0.99219999999999986</v>
      </c>
    </row>
    <row r="53" spans="1:7" ht="12.95" customHeight="1">
      <c r="A53" s="1"/>
      <c r="B53" s="27" t="s">
        <v>56</v>
      </c>
      <c r="C53" s="10" t="s">
        <v>1</v>
      </c>
      <c r="D53" s="10" t="s">
        <v>1</v>
      </c>
      <c r="E53" s="10" t="s">
        <v>1</v>
      </c>
      <c r="F53" s="11" t="s">
        <v>57</v>
      </c>
      <c r="G53" s="28" t="s">
        <v>57</v>
      </c>
    </row>
    <row r="54" spans="1:7" ht="12.95" customHeight="1">
      <c r="A54" s="1"/>
      <c r="B54" s="27" t="s">
        <v>55</v>
      </c>
      <c r="C54" s="10" t="s">
        <v>1</v>
      </c>
      <c r="D54" s="10" t="s">
        <v>1</v>
      </c>
      <c r="E54" s="10" t="s">
        <v>1</v>
      </c>
      <c r="F54" s="11" t="s">
        <v>57</v>
      </c>
      <c r="G54" s="28" t="s">
        <v>57</v>
      </c>
    </row>
    <row r="55" spans="1:7" ht="12.95" customHeight="1">
      <c r="A55" s="1"/>
      <c r="B55" s="27" t="s">
        <v>58</v>
      </c>
      <c r="C55" s="12" t="s">
        <v>1</v>
      </c>
      <c r="D55" s="10" t="s">
        <v>1</v>
      </c>
      <c r="E55" s="12" t="s">
        <v>1</v>
      </c>
      <c r="F55" s="9">
        <f>+F52</f>
        <v>496.77</v>
      </c>
      <c r="G55" s="26">
        <f>+G52</f>
        <v>0.99219999999999986</v>
      </c>
    </row>
    <row r="56" spans="1:7" ht="12.95" customHeight="1">
      <c r="A56" s="1"/>
      <c r="B56" s="27" t="s">
        <v>59</v>
      </c>
      <c r="C56" s="5" t="s">
        <v>1</v>
      </c>
      <c r="D56" s="10" t="s">
        <v>1</v>
      </c>
      <c r="E56" s="5" t="s">
        <v>1</v>
      </c>
      <c r="F56" s="13">
        <f>+F57-F55</f>
        <v>3.9700000000000273</v>
      </c>
      <c r="G56" s="26">
        <f>+G57-G55</f>
        <v>7.8000000000001402E-3</v>
      </c>
    </row>
    <row r="57" spans="1:7" ht="12.95" customHeight="1" thickBot="1">
      <c r="A57" s="1"/>
      <c r="B57" s="29" t="s">
        <v>60</v>
      </c>
      <c r="C57" s="30" t="s">
        <v>1</v>
      </c>
      <c r="D57" s="30" t="s">
        <v>1</v>
      </c>
      <c r="E57" s="30" t="s">
        <v>1</v>
      </c>
      <c r="F57" s="31">
        <v>500.74</v>
      </c>
      <c r="G57" s="32">
        <v>1</v>
      </c>
    </row>
    <row r="58" spans="1:7">
      <c r="A58" s="1"/>
      <c r="B58" s="4" t="s">
        <v>1</v>
      </c>
      <c r="C58" s="1"/>
      <c r="D58" s="1"/>
      <c r="E58" s="1"/>
      <c r="F58" s="1"/>
      <c r="G58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0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118</v>
      </c>
      <c r="C7" s="5" t="s">
        <v>20</v>
      </c>
      <c r="D7" s="5" t="s">
        <v>11</v>
      </c>
      <c r="E7" s="7">
        <v>45003</v>
      </c>
      <c r="F7" s="8">
        <v>133.94999999999999</v>
      </c>
      <c r="G7" s="25">
        <f t="shared" ref="G7:G22" si="0">ROUND(F7/$F$37,4)</f>
        <v>0.21099999999999999</v>
      </c>
    </row>
    <row r="8" spans="1:7" ht="12.95" customHeight="1">
      <c r="A8" s="6"/>
      <c r="B8" s="24" t="s">
        <v>116</v>
      </c>
      <c r="C8" s="5" t="s">
        <v>10</v>
      </c>
      <c r="D8" s="5" t="s">
        <v>11</v>
      </c>
      <c r="E8" s="7">
        <v>7527</v>
      </c>
      <c r="F8" s="8">
        <v>133.6</v>
      </c>
      <c r="G8" s="25">
        <f t="shared" si="0"/>
        <v>0.21049999999999999</v>
      </c>
    </row>
    <row r="9" spans="1:7" ht="12.95" customHeight="1">
      <c r="A9" s="6"/>
      <c r="B9" s="24" t="s">
        <v>128</v>
      </c>
      <c r="C9" s="5" t="s">
        <v>43</v>
      </c>
      <c r="D9" s="5" t="s">
        <v>11</v>
      </c>
      <c r="E9" s="7">
        <v>7485</v>
      </c>
      <c r="F9" s="8">
        <v>73.05</v>
      </c>
      <c r="G9" s="25">
        <f t="shared" si="0"/>
        <v>0.11509999999999999</v>
      </c>
    </row>
    <row r="10" spans="1:7" ht="12.95" customHeight="1">
      <c r="A10" s="6"/>
      <c r="B10" s="24" t="s">
        <v>120</v>
      </c>
      <c r="C10" s="5" t="s">
        <v>24</v>
      </c>
      <c r="D10" s="5" t="s">
        <v>11</v>
      </c>
      <c r="E10" s="7">
        <v>9781</v>
      </c>
      <c r="F10" s="8">
        <v>48.97</v>
      </c>
      <c r="G10" s="25">
        <f t="shared" si="0"/>
        <v>7.7200000000000005E-2</v>
      </c>
    </row>
    <row r="11" spans="1:7" ht="12.95" customHeight="1">
      <c r="A11" s="6"/>
      <c r="B11" s="24" t="s">
        <v>21</v>
      </c>
      <c r="C11" s="5" t="s">
        <v>22</v>
      </c>
      <c r="D11" s="5" t="s">
        <v>11</v>
      </c>
      <c r="E11" s="7">
        <v>14265</v>
      </c>
      <c r="F11" s="8">
        <v>39.56</v>
      </c>
      <c r="G11" s="25">
        <f t="shared" si="0"/>
        <v>6.2300000000000001E-2</v>
      </c>
    </row>
    <row r="12" spans="1:7" ht="12.95" customHeight="1">
      <c r="A12" s="6"/>
      <c r="B12" s="24" t="s">
        <v>137</v>
      </c>
      <c r="C12" s="5" t="s">
        <v>70</v>
      </c>
      <c r="D12" s="5" t="s">
        <v>11</v>
      </c>
      <c r="E12" s="7">
        <v>1933</v>
      </c>
      <c r="F12" s="8">
        <v>32.020000000000003</v>
      </c>
      <c r="G12" s="25">
        <f t="shared" si="0"/>
        <v>5.04E-2</v>
      </c>
    </row>
    <row r="13" spans="1:7" ht="12.95" customHeight="1">
      <c r="A13" s="6"/>
      <c r="B13" s="24" t="s">
        <v>153</v>
      </c>
      <c r="C13" s="5" t="s">
        <v>84</v>
      </c>
      <c r="D13" s="5" t="s">
        <v>11</v>
      </c>
      <c r="E13" s="7">
        <v>925</v>
      </c>
      <c r="F13" s="8">
        <v>16.239999999999998</v>
      </c>
      <c r="G13" s="25">
        <f t="shared" si="0"/>
        <v>2.5600000000000001E-2</v>
      </c>
    </row>
    <row r="14" spans="1:7" ht="12.95" customHeight="1">
      <c r="A14" s="6"/>
      <c r="B14" s="24" t="s">
        <v>334</v>
      </c>
      <c r="C14" s="5" t="s">
        <v>335</v>
      </c>
      <c r="D14" s="5" t="s">
        <v>15</v>
      </c>
      <c r="E14" s="7">
        <v>1524</v>
      </c>
      <c r="F14" s="8">
        <v>13.39</v>
      </c>
      <c r="G14" s="25">
        <f t="shared" si="0"/>
        <v>2.1100000000000001E-2</v>
      </c>
    </row>
    <row r="15" spans="1:7" ht="12.95" customHeight="1">
      <c r="A15" s="6"/>
      <c r="B15" s="24" t="s">
        <v>227</v>
      </c>
      <c r="C15" s="5" t="s">
        <v>228</v>
      </c>
      <c r="D15" s="5" t="s">
        <v>15</v>
      </c>
      <c r="E15" s="7">
        <v>5373</v>
      </c>
      <c r="F15" s="8">
        <v>13.28</v>
      </c>
      <c r="G15" s="25">
        <f t="shared" si="0"/>
        <v>2.0899999999999998E-2</v>
      </c>
    </row>
    <row r="16" spans="1:7" ht="12.95" customHeight="1">
      <c r="A16" s="6"/>
      <c r="B16" s="24" t="s">
        <v>188</v>
      </c>
      <c r="C16" s="5" t="s">
        <v>189</v>
      </c>
      <c r="D16" s="5" t="s">
        <v>15</v>
      </c>
      <c r="E16" s="7">
        <v>7530</v>
      </c>
      <c r="F16" s="8">
        <v>12.68</v>
      </c>
      <c r="G16" s="25">
        <f t="shared" si="0"/>
        <v>0.02</v>
      </c>
    </row>
    <row r="17" spans="1:7" ht="12.95" customHeight="1">
      <c r="A17" s="6"/>
      <c r="B17" s="24" t="s">
        <v>243</v>
      </c>
      <c r="C17" s="5" t="s">
        <v>244</v>
      </c>
      <c r="D17" s="5" t="s">
        <v>11</v>
      </c>
      <c r="E17" s="7">
        <v>44398</v>
      </c>
      <c r="F17" s="8">
        <v>12.39</v>
      </c>
      <c r="G17" s="25">
        <f t="shared" si="0"/>
        <v>1.95E-2</v>
      </c>
    </row>
    <row r="18" spans="1:7" ht="12.95" customHeight="1">
      <c r="A18" s="6"/>
      <c r="B18" s="24" t="s">
        <v>191</v>
      </c>
      <c r="C18" s="5" t="s">
        <v>174</v>
      </c>
      <c r="D18" s="5" t="s">
        <v>15</v>
      </c>
      <c r="E18" s="7">
        <v>5421</v>
      </c>
      <c r="F18" s="8">
        <v>10.85</v>
      </c>
      <c r="G18" s="25">
        <f t="shared" si="0"/>
        <v>1.7100000000000001E-2</v>
      </c>
    </row>
    <row r="19" spans="1:7" ht="12.95" customHeight="1">
      <c r="A19" s="6"/>
      <c r="B19" s="24" t="s">
        <v>219</v>
      </c>
      <c r="C19" s="5" t="s">
        <v>220</v>
      </c>
      <c r="D19" s="5" t="s">
        <v>11</v>
      </c>
      <c r="E19" s="7">
        <v>9793</v>
      </c>
      <c r="F19" s="8">
        <v>10.62</v>
      </c>
      <c r="G19" s="25">
        <f t="shared" si="0"/>
        <v>1.67E-2</v>
      </c>
    </row>
    <row r="20" spans="1:7" ht="12.95" customHeight="1">
      <c r="A20" s="6"/>
      <c r="B20" s="24" t="s">
        <v>239</v>
      </c>
      <c r="C20" s="5" t="s">
        <v>240</v>
      </c>
      <c r="D20" s="5" t="s">
        <v>15</v>
      </c>
      <c r="E20" s="7">
        <v>1983</v>
      </c>
      <c r="F20" s="8">
        <v>10.57</v>
      </c>
      <c r="G20" s="25">
        <f t="shared" si="0"/>
        <v>1.67E-2</v>
      </c>
    </row>
    <row r="21" spans="1:7" ht="12.95" customHeight="1">
      <c r="A21" s="6"/>
      <c r="B21" s="24" t="s">
        <v>112</v>
      </c>
      <c r="C21" s="5" t="s">
        <v>14</v>
      </c>
      <c r="D21" s="5" t="s">
        <v>15</v>
      </c>
      <c r="E21" s="7">
        <v>533</v>
      </c>
      <c r="F21" s="8">
        <v>9.4600000000000009</v>
      </c>
      <c r="G21" s="25">
        <f t="shared" si="0"/>
        <v>1.49E-2</v>
      </c>
    </row>
    <row r="22" spans="1:7" ht="12.95" customHeight="1">
      <c r="A22" s="6"/>
      <c r="B22" s="24" t="s">
        <v>186</v>
      </c>
      <c r="C22" s="5" t="s">
        <v>187</v>
      </c>
      <c r="D22" s="5" t="s">
        <v>11</v>
      </c>
      <c r="E22" s="7">
        <v>6443</v>
      </c>
      <c r="F22" s="8">
        <v>9.26</v>
      </c>
      <c r="G22" s="25">
        <f t="shared" si="0"/>
        <v>1.46E-2</v>
      </c>
    </row>
    <row r="23" spans="1:7" ht="12.95" customHeight="1">
      <c r="A23" s="6"/>
      <c r="B23" s="24" t="s">
        <v>280</v>
      </c>
      <c r="C23" s="5" t="s">
        <v>281</v>
      </c>
      <c r="D23" s="5" t="s">
        <v>15</v>
      </c>
      <c r="E23" s="7">
        <v>470</v>
      </c>
      <c r="F23" s="8">
        <v>7.52</v>
      </c>
      <c r="G23" s="25">
        <f t="shared" ref="G23:G24" si="1">ROUND(F23/$F$37,4)</f>
        <v>1.18E-2</v>
      </c>
    </row>
    <row r="24" spans="1:7" ht="12.95" customHeight="1">
      <c r="A24" s="6"/>
      <c r="B24" s="24" t="s">
        <v>338</v>
      </c>
      <c r="C24" s="5" t="s">
        <v>339</v>
      </c>
      <c r="D24" s="5" t="s">
        <v>11</v>
      </c>
      <c r="E24" s="7">
        <v>4439</v>
      </c>
      <c r="F24" s="8">
        <v>6.75</v>
      </c>
      <c r="G24" s="25">
        <f t="shared" si="1"/>
        <v>1.06E-2</v>
      </c>
    </row>
    <row r="25" spans="1:7" ht="12.95" customHeight="1">
      <c r="A25" s="6"/>
      <c r="B25" s="24" t="s">
        <v>364</v>
      </c>
      <c r="C25" s="5" t="s">
        <v>365</v>
      </c>
      <c r="D25" s="5" t="s">
        <v>15</v>
      </c>
      <c r="E25" s="7">
        <v>1076</v>
      </c>
      <c r="F25" s="8">
        <v>6.66</v>
      </c>
      <c r="G25" s="25">
        <f t="shared" ref="G25:G31" si="2">ROUND(F25/$F$37,4)</f>
        <v>1.0500000000000001E-2</v>
      </c>
    </row>
    <row r="26" spans="1:7" ht="12.95" customHeight="1">
      <c r="A26" s="6"/>
      <c r="B26" s="24" t="s">
        <v>265</v>
      </c>
      <c r="C26" s="5" t="s">
        <v>266</v>
      </c>
      <c r="D26" s="5" t="s">
        <v>15</v>
      </c>
      <c r="E26" s="7">
        <v>1500</v>
      </c>
      <c r="F26" s="8">
        <v>6.41</v>
      </c>
      <c r="G26" s="25">
        <f t="shared" si="2"/>
        <v>1.01E-2</v>
      </c>
    </row>
    <row r="27" spans="1:7" ht="12.95" customHeight="1">
      <c r="A27" s="6"/>
      <c r="B27" s="24" t="s">
        <v>184</v>
      </c>
      <c r="C27" s="5" t="s">
        <v>185</v>
      </c>
      <c r="D27" s="5" t="s">
        <v>15</v>
      </c>
      <c r="E27" s="7">
        <v>114</v>
      </c>
      <c r="F27" s="8">
        <v>6.27</v>
      </c>
      <c r="G27" s="25">
        <f t="shared" si="2"/>
        <v>9.9000000000000008E-3</v>
      </c>
    </row>
    <row r="28" spans="1:7" ht="12.95" customHeight="1">
      <c r="A28" s="6"/>
      <c r="B28" s="24" t="s">
        <v>276</v>
      </c>
      <c r="C28" s="5" t="s">
        <v>277</v>
      </c>
      <c r="D28" s="5" t="s">
        <v>11</v>
      </c>
      <c r="E28" s="7">
        <v>3848</v>
      </c>
      <c r="F28" s="8">
        <v>5.47</v>
      </c>
      <c r="G28" s="25">
        <f t="shared" si="2"/>
        <v>8.6E-3</v>
      </c>
    </row>
    <row r="29" spans="1:7" ht="12.95" customHeight="1">
      <c r="A29" s="6"/>
      <c r="B29" s="24" t="s">
        <v>336</v>
      </c>
      <c r="C29" s="5" t="s">
        <v>337</v>
      </c>
      <c r="D29" s="5" t="s">
        <v>15</v>
      </c>
      <c r="E29" s="7">
        <v>483</v>
      </c>
      <c r="F29" s="8">
        <v>4.79</v>
      </c>
      <c r="G29" s="25">
        <f t="shared" si="2"/>
        <v>7.4999999999999997E-3</v>
      </c>
    </row>
    <row r="30" spans="1:7" ht="12.95" customHeight="1">
      <c r="A30" s="6"/>
      <c r="B30" s="24" t="s">
        <v>141</v>
      </c>
      <c r="C30" s="5" t="s">
        <v>190</v>
      </c>
      <c r="D30" s="5" t="s">
        <v>15</v>
      </c>
      <c r="E30" s="7">
        <v>225</v>
      </c>
      <c r="F30" s="8">
        <v>4.01</v>
      </c>
      <c r="G30" s="25">
        <f t="shared" si="2"/>
        <v>6.3E-3</v>
      </c>
    </row>
    <row r="31" spans="1:7" ht="12.95" customHeight="1">
      <c r="A31" s="6"/>
      <c r="B31" s="24" t="s">
        <v>319</v>
      </c>
      <c r="C31" s="5" t="s">
        <v>349</v>
      </c>
      <c r="D31" s="5" t="s">
        <v>15</v>
      </c>
      <c r="E31" s="7">
        <v>1912</v>
      </c>
      <c r="F31" s="8">
        <v>3.49</v>
      </c>
      <c r="G31" s="25">
        <f t="shared" si="2"/>
        <v>5.4999999999999997E-3</v>
      </c>
    </row>
    <row r="32" spans="1:7" ht="12.95" customHeight="1">
      <c r="A32" s="1"/>
      <c r="B32" s="22" t="s">
        <v>55</v>
      </c>
      <c r="C32" s="5" t="s">
        <v>1</v>
      </c>
      <c r="D32" s="5" t="s">
        <v>1</v>
      </c>
      <c r="E32" s="5" t="s">
        <v>1</v>
      </c>
      <c r="F32" s="9">
        <f>SUM(F7:F31)</f>
        <v>631.25999999999988</v>
      </c>
      <c r="G32" s="26">
        <f>SUM(G7:G31)</f>
        <v>0.99440000000000006</v>
      </c>
    </row>
    <row r="33" spans="1:7" ht="12.95" customHeight="1">
      <c r="A33" s="1"/>
      <c r="B33" s="27" t="s">
        <v>56</v>
      </c>
      <c r="C33" s="10" t="s">
        <v>1</v>
      </c>
      <c r="D33" s="10" t="s">
        <v>1</v>
      </c>
      <c r="E33" s="10" t="s">
        <v>1</v>
      </c>
      <c r="F33" s="11" t="s">
        <v>57</v>
      </c>
      <c r="G33" s="28" t="s">
        <v>57</v>
      </c>
    </row>
    <row r="34" spans="1:7" ht="12.95" customHeight="1">
      <c r="A34" s="1"/>
      <c r="B34" s="27" t="s">
        <v>55</v>
      </c>
      <c r="C34" s="10" t="s">
        <v>1</v>
      </c>
      <c r="D34" s="10" t="s">
        <v>1</v>
      </c>
      <c r="E34" s="10" t="s">
        <v>1</v>
      </c>
      <c r="F34" s="11" t="s">
        <v>57</v>
      </c>
      <c r="G34" s="28" t="s">
        <v>57</v>
      </c>
    </row>
    <row r="35" spans="1:7" ht="12.95" customHeight="1">
      <c r="A35" s="1"/>
      <c r="B35" s="27" t="s">
        <v>58</v>
      </c>
      <c r="C35" s="12" t="s">
        <v>1</v>
      </c>
      <c r="D35" s="10" t="s">
        <v>1</v>
      </c>
      <c r="E35" s="12" t="s">
        <v>1</v>
      </c>
      <c r="F35" s="9">
        <f>+F32</f>
        <v>631.25999999999988</v>
      </c>
      <c r="G35" s="26">
        <f>+G32</f>
        <v>0.99440000000000006</v>
      </c>
    </row>
    <row r="36" spans="1:7" ht="12.95" customHeight="1">
      <c r="A36" s="1"/>
      <c r="B36" s="27" t="s">
        <v>59</v>
      </c>
      <c r="C36" s="5" t="s">
        <v>1</v>
      </c>
      <c r="D36" s="10" t="s">
        <v>1</v>
      </c>
      <c r="E36" s="5" t="s">
        <v>1</v>
      </c>
      <c r="F36" s="13">
        <f>+F37-F35</f>
        <v>3.4600000000001501</v>
      </c>
      <c r="G36" s="26">
        <f>+G37-G35</f>
        <v>5.5999999999999384E-3</v>
      </c>
    </row>
    <row r="37" spans="1:7" ht="12.95" customHeight="1" thickBot="1">
      <c r="A37" s="1"/>
      <c r="B37" s="29" t="s">
        <v>60</v>
      </c>
      <c r="C37" s="30" t="s">
        <v>1</v>
      </c>
      <c r="D37" s="30" t="s">
        <v>1</v>
      </c>
      <c r="E37" s="30" t="s">
        <v>1</v>
      </c>
      <c r="F37" s="31">
        <v>634.72</v>
      </c>
      <c r="G37" s="32">
        <v>1</v>
      </c>
    </row>
    <row r="38" spans="1:7">
      <c r="A38" s="1"/>
      <c r="B38" s="2"/>
      <c r="C38" s="1"/>
      <c r="D38" s="1"/>
      <c r="E38" s="1"/>
      <c r="F38" s="1"/>
      <c r="G38" s="1"/>
    </row>
    <row r="39" spans="1:7">
      <c r="B39" s="35" t="s">
        <v>74</v>
      </c>
    </row>
    <row r="40" spans="1:7">
      <c r="B40" s="35" t="s">
        <v>345</v>
      </c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2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129</v>
      </c>
      <c r="C7" s="5" t="s">
        <v>29</v>
      </c>
      <c r="D7" s="5" t="s">
        <v>30</v>
      </c>
      <c r="E7" s="7">
        <v>2220</v>
      </c>
      <c r="F7" s="8">
        <v>171</v>
      </c>
      <c r="G7" s="25">
        <f t="shared" ref="G7:G48" si="0">+ROUND(F7/$F$61,4)</f>
        <v>5.6599999999999998E-2</v>
      </c>
    </row>
    <row r="8" spans="1:7" ht="12.95" customHeight="1">
      <c r="A8" s="6"/>
      <c r="B8" s="24" t="s">
        <v>139</v>
      </c>
      <c r="C8" s="5" t="s">
        <v>65</v>
      </c>
      <c r="D8" s="5" t="s">
        <v>66</v>
      </c>
      <c r="E8" s="7">
        <v>44113</v>
      </c>
      <c r="F8" s="8">
        <v>135.87</v>
      </c>
      <c r="G8" s="25">
        <f t="shared" si="0"/>
        <v>4.4999999999999998E-2</v>
      </c>
    </row>
    <row r="9" spans="1:7" ht="12.95" customHeight="1">
      <c r="A9" s="6"/>
      <c r="B9" s="24" t="s">
        <v>126</v>
      </c>
      <c r="C9" s="5" t="s">
        <v>39</v>
      </c>
      <c r="D9" s="5" t="s">
        <v>23</v>
      </c>
      <c r="E9" s="7">
        <v>9932</v>
      </c>
      <c r="F9" s="8">
        <v>130.88</v>
      </c>
      <c r="G9" s="25">
        <f t="shared" si="0"/>
        <v>4.3299999999999998E-2</v>
      </c>
    </row>
    <row r="10" spans="1:7" ht="12.95" customHeight="1">
      <c r="A10" s="6"/>
      <c r="B10" s="24" t="s">
        <v>121</v>
      </c>
      <c r="C10" s="5" t="s">
        <v>31</v>
      </c>
      <c r="D10" s="5" t="s">
        <v>13</v>
      </c>
      <c r="E10" s="7">
        <v>4806</v>
      </c>
      <c r="F10" s="8">
        <v>119.99</v>
      </c>
      <c r="G10" s="25">
        <f t="shared" si="0"/>
        <v>3.9699999999999999E-2</v>
      </c>
    </row>
    <row r="11" spans="1:7" ht="12.95" customHeight="1">
      <c r="A11" s="6"/>
      <c r="B11" s="24" t="s">
        <v>172</v>
      </c>
      <c r="C11" s="5" t="s">
        <v>173</v>
      </c>
      <c r="D11" s="5" t="s">
        <v>73</v>
      </c>
      <c r="E11" s="7">
        <v>9270</v>
      </c>
      <c r="F11" s="8">
        <v>118.42</v>
      </c>
      <c r="G11" s="25">
        <f t="shared" si="0"/>
        <v>3.9199999999999999E-2</v>
      </c>
    </row>
    <row r="12" spans="1:7" ht="12.95" customHeight="1">
      <c r="A12" s="6"/>
      <c r="B12" s="24" t="s">
        <v>208</v>
      </c>
      <c r="C12" s="5" t="s">
        <v>209</v>
      </c>
      <c r="D12" s="5" t="s">
        <v>73</v>
      </c>
      <c r="E12" s="7">
        <v>59206</v>
      </c>
      <c r="F12" s="8">
        <v>113.05</v>
      </c>
      <c r="G12" s="25">
        <f t="shared" si="0"/>
        <v>3.7400000000000003E-2</v>
      </c>
    </row>
    <row r="13" spans="1:7" ht="12.95" customHeight="1">
      <c r="A13" s="6"/>
      <c r="B13" s="24" t="s">
        <v>156</v>
      </c>
      <c r="C13" s="5" t="s">
        <v>98</v>
      </c>
      <c r="D13" s="5" t="s">
        <v>38</v>
      </c>
      <c r="E13" s="7">
        <v>7542</v>
      </c>
      <c r="F13" s="8">
        <v>88.1</v>
      </c>
      <c r="G13" s="25">
        <f t="shared" si="0"/>
        <v>2.92E-2</v>
      </c>
    </row>
    <row r="14" spans="1:7" ht="12.95" customHeight="1">
      <c r="A14" s="6"/>
      <c r="B14" s="24" t="s">
        <v>114</v>
      </c>
      <c r="C14" s="5" t="s">
        <v>12</v>
      </c>
      <c r="D14" s="5" t="s">
        <v>13</v>
      </c>
      <c r="E14" s="7">
        <v>9587</v>
      </c>
      <c r="F14" s="8">
        <v>87.75</v>
      </c>
      <c r="G14" s="25">
        <f t="shared" si="0"/>
        <v>2.9100000000000001E-2</v>
      </c>
    </row>
    <row r="15" spans="1:7" ht="12.95" customHeight="1">
      <c r="A15" s="6"/>
      <c r="B15" s="24" t="s">
        <v>143</v>
      </c>
      <c r="C15" s="5" t="s">
        <v>71</v>
      </c>
      <c r="D15" s="5" t="s">
        <v>69</v>
      </c>
      <c r="E15" s="7">
        <v>12592</v>
      </c>
      <c r="F15" s="8">
        <v>86.99</v>
      </c>
      <c r="G15" s="25">
        <f t="shared" si="0"/>
        <v>2.8799999999999999E-2</v>
      </c>
    </row>
    <row r="16" spans="1:7" ht="12.95" customHeight="1">
      <c r="A16" s="6"/>
      <c r="B16" s="24" t="s">
        <v>147</v>
      </c>
      <c r="C16" s="5" t="s">
        <v>79</v>
      </c>
      <c r="D16" s="5" t="s">
        <v>69</v>
      </c>
      <c r="E16" s="7">
        <v>2068</v>
      </c>
      <c r="F16" s="8">
        <v>82.69</v>
      </c>
      <c r="G16" s="25">
        <f t="shared" si="0"/>
        <v>2.7400000000000001E-2</v>
      </c>
    </row>
    <row r="17" spans="1:7" ht="12.95" customHeight="1">
      <c r="A17" s="6"/>
      <c r="B17" s="24" t="s">
        <v>177</v>
      </c>
      <c r="C17" s="5" t="s">
        <v>178</v>
      </c>
      <c r="D17" s="5" t="s">
        <v>53</v>
      </c>
      <c r="E17" s="7">
        <v>6328</v>
      </c>
      <c r="F17" s="8">
        <v>81.58</v>
      </c>
      <c r="G17" s="25">
        <f t="shared" si="0"/>
        <v>2.7E-2</v>
      </c>
    </row>
    <row r="18" spans="1:7" ht="12.95" customHeight="1">
      <c r="A18" s="6"/>
      <c r="B18" s="24" t="s">
        <v>140</v>
      </c>
      <c r="C18" s="5" t="s">
        <v>64</v>
      </c>
      <c r="D18" s="5" t="s">
        <v>53</v>
      </c>
      <c r="E18" s="7">
        <v>7161</v>
      </c>
      <c r="F18" s="8">
        <v>80.680000000000007</v>
      </c>
      <c r="G18" s="25">
        <f t="shared" si="0"/>
        <v>2.6700000000000002E-2</v>
      </c>
    </row>
    <row r="19" spans="1:7" ht="12.95" customHeight="1">
      <c r="A19" s="6"/>
      <c r="B19" s="24" t="s">
        <v>144</v>
      </c>
      <c r="C19" s="5" t="s">
        <v>68</v>
      </c>
      <c r="D19" s="5" t="s">
        <v>69</v>
      </c>
      <c r="E19" s="7">
        <v>453</v>
      </c>
      <c r="F19" s="8">
        <v>79.7</v>
      </c>
      <c r="G19" s="25">
        <f t="shared" si="0"/>
        <v>2.64E-2</v>
      </c>
    </row>
    <row r="20" spans="1:7" ht="12.95" customHeight="1">
      <c r="A20" s="6"/>
      <c r="B20" s="24" t="s">
        <v>229</v>
      </c>
      <c r="C20" s="5" t="s">
        <v>230</v>
      </c>
      <c r="D20" s="5" t="s">
        <v>53</v>
      </c>
      <c r="E20" s="7">
        <v>11585</v>
      </c>
      <c r="F20" s="8">
        <v>79.11</v>
      </c>
      <c r="G20" s="25">
        <f t="shared" si="0"/>
        <v>2.6200000000000001E-2</v>
      </c>
    </row>
    <row r="21" spans="1:7" ht="12.95" customHeight="1">
      <c r="A21" s="6"/>
      <c r="B21" s="24" t="s">
        <v>142</v>
      </c>
      <c r="C21" s="5" t="s">
        <v>67</v>
      </c>
      <c r="D21" s="5" t="s">
        <v>38</v>
      </c>
      <c r="E21" s="7">
        <v>1846</v>
      </c>
      <c r="F21" s="8">
        <v>77.760000000000005</v>
      </c>
      <c r="G21" s="25">
        <f t="shared" si="0"/>
        <v>2.58E-2</v>
      </c>
    </row>
    <row r="22" spans="1:7" ht="12.95" customHeight="1">
      <c r="A22" s="6"/>
      <c r="B22" s="24" t="s">
        <v>324</v>
      </c>
      <c r="C22" s="5" t="s">
        <v>325</v>
      </c>
      <c r="D22" s="5" t="s">
        <v>66</v>
      </c>
      <c r="E22" s="7">
        <v>4193</v>
      </c>
      <c r="F22" s="8">
        <v>71.510000000000005</v>
      </c>
      <c r="G22" s="25">
        <f t="shared" si="0"/>
        <v>2.3699999999999999E-2</v>
      </c>
    </row>
    <row r="23" spans="1:7" ht="12.95" customHeight="1">
      <c r="A23" s="6"/>
      <c r="B23" s="24" t="s">
        <v>196</v>
      </c>
      <c r="C23" s="5" t="s">
        <v>197</v>
      </c>
      <c r="D23" s="5" t="s">
        <v>198</v>
      </c>
      <c r="E23" s="7">
        <v>18651</v>
      </c>
      <c r="F23" s="8">
        <v>70.45</v>
      </c>
      <c r="G23" s="25">
        <f t="shared" si="0"/>
        <v>2.3300000000000001E-2</v>
      </c>
    </row>
    <row r="24" spans="1:7" ht="12.95" customHeight="1">
      <c r="A24" s="6"/>
      <c r="B24" s="24" t="s">
        <v>303</v>
      </c>
      <c r="C24" s="5" t="s">
        <v>304</v>
      </c>
      <c r="D24" s="5" t="s">
        <v>34</v>
      </c>
      <c r="E24" s="7">
        <v>1122</v>
      </c>
      <c r="F24" s="8">
        <v>68.290000000000006</v>
      </c>
      <c r="G24" s="25">
        <f t="shared" si="0"/>
        <v>2.2599999999999999E-2</v>
      </c>
    </row>
    <row r="25" spans="1:7" ht="12.95" customHeight="1">
      <c r="A25" s="6"/>
      <c r="B25" s="24" t="s">
        <v>169</v>
      </c>
      <c r="C25" s="5" t="s">
        <v>92</v>
      </c>
      <c r="D25" s="5" t="s">
        <v>73</v>
      </c>
      <c r="E25" s="7">
        <v>30128</v>
      </c>
      <c r="F25" s="8">
        <v>67.89</v>
      </c>
      <c r="G25" s="25">
        <f t="shared" si="0"/>
        <v>2.2499999999999999E-2</v>
      </c>
    </row>
    <row r="26" spans="1:7" ht="12.95" customHeight="1">
      <c r="A26" s="6"/>
      <c r="B26" s="24" t="s">
        <v>263</v>
      </c>
      <c r="C26" s="5" t="s">
        <v>264</v>
      </c>
      <c r="D26" s="5" t="s">
        <v>38</v>
      </c>
      <c r="E26" s="7">
        <v>6064</v>
      </c>
      <c r="F26" s="8">
        <v>67.41</v>
      </c>
      <c r="G26" s="25">
        <f t="shared" si="0"/>
        <v>2.23E-2</v>
      </c>
    </row>
    <row r="27" spans="1:7" ht="12.95" customHeight="1">
      <c r="A27" s="6"/>
      <c r="B27" s="24" t="s">
        <v>194</v>
      </c>
      <c r="C27" s="5" t="s">
        <v>195</v>
      </c>
      <c r="D27" s="5" t="s">
        <v>66</v>
      </c>
      <c r="E27" s="7">
        <v>33710</v>
      </c>
      <c r="F27" s="8">
        <v>66.39</v>
      </c>
      <c r="G27" s="25">
        <f t="shared" si="0"/>
        <v>2.1999999999999999E-2</v>
      </c>
    </row>
    <row r="28" spans="1:7" ht="12.95" customHeight="1">
      <c r="A28" s="6"/>
      <c r="B28" s="24" t="s">
        <v>135</v>
      </c>
      <c r="C28" s="5" t="s">
        <v>72</v>
      </c>
      <c r="D28" s="5" t="s">
        <v>38</v>
      </c>
      <c r="E28" s="7">
        <v>6632</v>
      </c>
      <c r="F28" s="8">
        <v>61.56</v>
      </c>
      <c r="G28" s="25">
        <f t="shared" si="0"/>
        <v>2.0400000000000001E-2</v>
      </c>
    </row>
    <row r="29" spans="1:7" ht="12.95" customHeight="1">
      <c r="A29" s="6"/>
      <c r="B29" s="24" t="s">
        <v>223</v>
      </c>
      <c r="C29" s="5" t="s">
        <v>224</v>
      </c>
      <c r="D29" s="5" t="s">
        <v>34</v>
      </c>
      <c r="E29" s="7">
        <v>4514</v>
      </c>
      <c r="F29" s="8">
        <v>60.66</v>
      </c>
      <c r="G29" s="25">
        <f t="shared" si="0"/>
        <v>2.01E-2</v>
      </c>
    </row>
    <row r="30" spans="1:7" ht="12.95" customHeight="1">
      <c r="A30" s="6"/>
      <c r="B30" s="24" t="s">
        <v>251</v>
      </c>
      <c r="C30" s="5" t="s">
        <v>252</v>
      </c>
      <c r="D30" s="5" t="s">
        <v>23</v>
      </c>
      <c r="E30" s="7">
        <v>4733</v>
      </c>
      <c r="F30" s="8">
        <v>57.95</v>
      </c>
      <c r="G30" s="25">
        <f t="shared" si="0"/>
        <v>1.9199999999999998E-2</v>
      </c>
    </row>
    <row r="31" spans="1:7" ht="12.95" customHeight="1">
      <c r="A31" s="6"/>
      <c r="B31" s="24" t="s">
        <v>340</v>
      </c>
      <c r="C31" s="5" t="s">
        <v>201</v>
      </c>
      <c r="D31" s="5" t="s">
        <v>15</v>
      </c>
      <c r="E31" s="7">
        <v>3735</v>
      </c>
      <c r="F31" s="8">
        <v>55.6</v>
      </c>
      <c r="G31" s="25">
        <f t="shared" si="0"/>
        <v>1.84E-2</v>
      </c>
    </row>
    <row r="32" spans="1:7" ht="12.95" customHeight="1">
      <c r="A32" s="6"/>
      <c r="B32" s="24" t="s">
        <v>315</v>
      </c>
      <c r="C32" s="5" t="s">
        <v>316</v>
      </c>
      <c r="D32" s="5" t="s">
        <v>28</v>
      </c>
      <c r="E32" s="7">
        <v>36322</v>
      </c>
      <c r="F32" s="8">
        <v>45.95</v>
      </c>
      <c r="G32" s="25">
        <f t="shared" si="0"/>
        <v>1.52E-2</v>
      </c>
    </row>
    <row r="33" spans="1:7" ht="12.95" customHeight="1">
      <c r="A33" s="6"/>
      <c r="B33" s="24" t="s">
        <v>312</v>
      </c>
      <c r="C33" s="5" t="s">
        <v>313</v>
      </c>
      <c r="D33" s="5" t="s">
        <v>257</v>
      </c>
      <c r="E33" s="7">
        <v>5794</v>
      </c>
      <c r="F33" s="8">
        <v>43.99</v>
      </c>
      <c r="G33" s="25">
        <f t="shared" si="0"/>
        <v>1.46E-2</v>
      </c>
    </row>
    <row r="34" spans="1:7" ht="12.95" customHeight="1">
      <c r="A34" s="6"/>
      <c r="B34" s="24" t="s">
        <v>305</v>
      </c>
      <c r="C34" s="5" t="s">
        <v>306</v>
      </c>
      <c r="D34" s="5" t="s">
        <v>286</v>
      </c>
      <c r="E34" s="7">
        <v>1077</v>
      </c>
      <c r="F34" s="8">
        <v>42.84</v>
      </c>
      <c r="G34" s="25">
        <f t="shared" si="0"/>
        <v>1.4200000000000001E-2</v>
      </c>
    </row>
    <row r="35" spans="1:7" ht="12.95" customHeight="1">
      <c r="A35" s="6"/>
      <c r="B35" s="24" t="s">
        <v>291</v>
      </c>
      <c r="C35" s="5" t="s">
        <v>292</v>
      </c>
      <c r="D35" s="5" t="s">
        <v>38</v>
      </c>
      <c r="E35" s="7">
        <v>12701</v>
      </c>
      <c r="F35" s="8">
        <v>40.020000000000003</v>
      </c>
      <c r="G35" s="25">
        <f t="shared" si="0"/>
        <v>1.3299999999999999E-2</v>
      </c>
    </row>
    <row r="36" spans="1:7" ht="12.95" customHeight="1">
      <c r="A36" s="6"/>
      <c r="B36" s="24" t="s">
        <v>307</v>
      </c>
      <c r="C36" s="5" t="s">
        <v>308</v>
      </c>
      <c r="D36" s="5" t="s">
        <v>13</v>
      </c>
      <c r="E36" s="7">
        <v>4134</v>
      </c>
      <c r="F36" s="8">
        <v>39.479999999999997</v>
      </c>
      <c r="G36" s="25">
        <f t="shared" si="0"/>
        <v>1.3100000000000001E-2</v>
      </c>
    </row>
    <row r="37" spans="1:7" ht="12.95" customHeight="1">
      <c r="A37" s="6"/>
      <c r="B37" s="24" t="s">
        <v>272</v>
      </c>
      <c r="C37" s="5" t="s">
        <v>273</v>
      </c>
      <c r="D37" s="5" t="s">
        <v>257</v>
      </c>
      <c r="E37" s="7">
        <v>6213</v>
      </c>
      <c r="F37" s="8">
        <v>38.31</v>
      </c>
      <c r="G37" s="25">
        <f t="shared" si="0"/>
        <v>1.2699999999999999E-2</v>
      </c>
    </row>
    <row r="38" spans="1:7" ht="12.95" customHeight="1">
      <c r="A38" s="6"/>
      <c r="B38" s="24" t="s">
        <v>309</v>
      </c>
      <c r="C38" s="5" t="s">
        <v>310</v>
      </c>
      <c r="D38" s="5" t="s">
        <v>311</v>
      </c>
      <c r="E38" s="7">
        <v>215</v>
      </c>
      <c r="F38" s="8">
        <v>38.119999999999997</v>
      </c>
      <c r="G38" s="25">
        <f t="shared" si="0"/>
        <v>1.26E-2</v>
      </c>
    </row>
    <row r="39" spans="1:7" ht="12.95" customHeight="1">
      <c r="A39" s="6"/>
      <c r="B39" s="24" t="s">
        <v>168</v>
      </c>
      <c r="C39" s="5" t="s">
        <v>87</v>
      </c>
      <c r="D39" s="5" t="s">
        <v>260</v>
      </c>
      <c r="E39" s="7">
        <v>258</v>
      </c>
      <c r="F39" s="8">
        <v>37.99</v>
      </c>
      <c r="G39" s="25">
        <f t="shared" si="0"/>
        <v>1.26E-2</v>
      </c>
    </row>
    <row r="40" spans="1:7" ht="12.95" customHeight="1">
      <c r="A40" s="6"/>
      <c r="B40" s="24" t="s">
        <v>155</v>
      </c>
      <c r="C40" s="5" t="s">
        <v>107</v>
      </c>
      <c r="D40" s="5" t="s">
        <v>69</v>
      </c>
      <c r="E40" s="7">
        <v>2004</v>
      </c>
      <c r="F40" s="8">
        <v>36.090000000000003</v>
      </c>
      <c r="G40" s="25">
        <f t="shared" si="0"/>
        <v>1.2E-2</v>
      </c>
    </row>
    <row r="41" spans="1:7" ht="12.95" customHeight="1">
      <c r="A41" s="6"/>
      <c r="B41" s="24" t="s">
        <v>350</v>
      </c>
      <c r="C41" s="5" t="s">
        <v>351</v>
      </c>
      <c r="D41" s="5" t="s">
        <v>53</v>
      </c>
      <c r="E41" s="7">
        <v>6431</v>
      </c>
      <c r="F41" s="8">
        <v>34.590000000000003</v>
      </c>
      <c r="G41" s="25">
        <f t="shared" si="0"/>
        <v>1.15E-2</v>
      </c>
    </row>
    <row r="42" spans="1:7" ht="12.95" customHeight="1">
      <c r="A42" s="6"/>
      <c r="B42" s="24" t="s">
        <v>255</v>
      </c>
      <c r="C42" s="5" t="s">
        <v>256</v>
      </c>
      <c r="D42" s="5" t="s">
        <v>23</v>
      </c>
      <c r="E42" s="7">
        <v>15577</v>
      </c>
      <c r="F42" s="8">
        <v>34.479999999999997</v>
      </c>
      <c r="G42" s="25">
        <f t="shared" si="0"/>
        <v>1.14E-2</v>
      </c>
    </row>
    <row r="43" spans="1:7" ht="12.95" customHeight="1">
      <c r="A43" s="6"/>
      <c r="B43" s="24" t="s">
        <v>352</v>
      </c>
      <c r="C43" s="5" t="s">
        <v>353</v>
      </c>
      <c r="D43" s="5" t="s">
        <v>257</v>
      </c>
      <c r="E43" s="7">
        <v>14929</v>
      </c>
      <c r="F43" s="8">
        <v>33.78</v>
      </c>
      <c r="G43" s="25">
        <f t="shared" si="0"/>
        <v>1.12E-2</v>
      </c>
    </row>
    <row r="44" spans="1:7" ht="12.95" customHeight="1">
      <c r="A44" s="6"/>
      <c r="B44" s="24" t="s">
        <v>330</v>
      </c>
      <c r="C44" s="5" t="s">
        <v>331</v>
      </c>
      <c r="D44" s="5" t="s">
        <v>13</v>
      </c>
      <c r="E44" s="7">
        <v>6356</v>
      </c>
      <c r="F44" s="8">
        <v>33.67</v>
      </c>
      <c r="G44" s="25">
        <f t="shared" si="0"/>
        <v>1.12E-2</v>
      </c>
    </row>
    <row r="45" spans="1:7" ht="12.95" customHeight="1">
      <c r="A45" s="6"/>
      <c r="B45" s="24" t="s">
        <v>320</v>
      </c>
      <c r="C45" s="5" t="s">
        <v>321</v>
      </c>
      <c r="D45" s="5" t="s">
        <v>109</v>
      </c>
      <c r="E45" s="7">
        <v>43709</v>
      </c>
      <c r="F45" s="8">
        <v>31.51</v>
      </c>
      <c r="G45" s="25">
        <f t="shared" si="0"/>
        <v>1.04E-2</v>
      </c>
    </row>
    <row r="46" spans="1:7" ht="12.95" customHeight="1">
      <c r="A46" s="6"/>
      <c r="B46" s="24" t="s">
        <v>341</v>
      </c>
      <c r="C46" s="5" t="s">
        <v>342</v>
      </c>
      <c r="D46" s="5" t="s">
        <v>38</v>
      </c>
      <c r="E46" s="7">
        <v>3509</v>
      </c>
      <c r="F46" s="8">
        <v>30.53</v>
      </c>
      <c r="G46" s="25">
        <f t="shared" si="0"/>
        <v>1.01E-2</v>
      </c>
    </row>
    <row r="47" spans="1:7" ht="12.95" customHeight="1">
      <c r="A47" s="6"/>
      <c r="B47" s="24" t="s">
        <v>134</v>
      </c>
      <c r="C47" s="5" t="s">
        <v>91</v>
      </c>
      <c r="D47" s="5" t="s">
        <v>26</v>
      </c>
      <c r="E47" s="7">
        <v>5062</v>
      </c>
      <c r="F47" s="8">
        <v>28.94</v>
      </c>
      <c r="G47" s="25">
        <f t="shared" si="0"/>
        <v>9.5999999999999992E-3</v>
      </c>
    </row>
    <row r="48" spans="1:7" ht="12.95" customHeight="1">
      <c r="A48" s="6"/>
      <c r="B48" s="24" t="s">
        <v>231</v>
      </c>
      <c r="C48" s="5" t="s">
        <v>232</v>
      </c>
      <c r="D48" s="5" t="s">
        <v>38</v>
      </c>
      <c r="E48" s="7">
        <v>11740</v>
      </c>
      <c r="F48" s="8">
        <v>28.9</v>
      </c>
      <c r="G48" s="25">
        <f t="shared" si="0"/>
        <v>9.5999999999999992E-3</v>
      </c>
    </row>
    <row r="49" spans="1:7" ht="12.95" customHeight="1">
      <c r="A49" s="6"/>
      <c r="B49" s="24" t="s">
        <v>245</v>
      </c>
      <c r="C49" s="5" t="s">
        <v>246</v>
      </c>
      <c r="D49" s="5" t="s">
        <v>37</v>
      </c>
      <c r="E49" s="7">
        <v>3217</v>
      </c>
      <c r="F49" s="8">
        <v>28.31</v>
      </c>
      <c r="G49" s="25">
        <f t="shared" ref="G49:G53" si="1">+ROUND(F49/$F$61,4)</f>
        <v>9.4000000000000004E-3</v>
      </c>
    </row>
    <row r="50" spans="1:7" ht="12.95" customHeight="1">
      <c r="A50" s="6"/>
      <c r="B50" s="24" t="s">
        <v>132</v>
      </c>
      <c r="C50" s="5" t="s">
        <v>33</v>
      </c>
      <c r="D50" s="5" t="s">
        <v>34</v>
      </c>
      <c r="E50" s="7">
        <v>2171</v>
      </c>
      <c r="F50" s="8">
        <v>27.9</v>
      </c>
      <c r="G50" s="25">
        <f t="shared" si="1"/>
        <v>9.1999999999999998E-3</v>
      </c>
    </row>
    <row r="51" spans="1:7" ht="12.95" customHeight="1">
      <c r="A51" s="6"/>
      <c r="B51" s="24" t="s">
        <v>261</v>
      </c>
      <c r="C51" s="5" t="s">
        <v>262</v>
      </c>
      <c r="D51" s="5" t="s">
        <v>13</v>
      </c>
      <c r="E51" s="7">
        <v>3600</v>
      </c>
      <c r="F51" s="8">
        <v>27.08</v>
      </c>
      <c r="G51" s="25">
        <f t="shared" si="1"/>
        <v>8.9999999999999993E-3</v>
      </c>
    </row>
    <row r="52" spans="1:7" ht="12.95" customHeight="1">
      <c r="A52" s="6"/>
      <c r="B52" s="24" t="s">
        <v>284</v>
      </c>
      <c r="C52" s="5" t="s">
        <v>285</v>
      </c>
      <c r="D52" s="5" t="s">
        <v>286</v>
      </c>
      <c r="E52" s="7">
        <v>11940</v>
      </c>
      <c r="F52" s="8">
        <v>27.07</v>
      </c>
      <c r="G52" s="25">
        <f t="shared" si="1"/>
        <v>8.9999999999999993E-3</v>
      </c>
    </row>
    <row r="53" spans="1:7" ht="12.95" customHeight="1">
      <c r="A53" s="6"/>
      <c r="B53" s="24" t="s">
        <v>360</v>
      </c>
      <c r="C53" s="5" t="s">
        <v>361</v>
      </c>
      <c r="D53" s="5" t="s">
        <v>257</v>
      </c>
      <c r="E53" s="7">
        <v>10596</v>
      </c>
      <c r="F53" s="8">
        <v>26.75</v>
      </c>
      <c r="G53" s="25">
        <f t="shared" si="1"/>
        <v>8.8999999999999999E-3</v>
      </c>
    </row>
    <row r="54" spans="1:7" ht="12.95" customHeight="1">
      <c r="A54" s="6"/>
      <c r="B54" s="24" t="s">
        <v>343</v>
      </c>
      <c r="C54" s="5" t="s">
        <v>344</v>
      </c>
      <c r="D54" s="5" t="s">
        <v>13</v>
      </c>
      <c r="E54" s="7">
        <v>3613</v>
      </c>
      <c r="F54" s="8">
        <v>22.41</v>
      </c>
      <c r="G54" s="25">
        <f t="shared" ref="G54:G55" si="2">+ROUND(F54/$F$61,4)</f>
        <v>7.4000000000000003E-3</v>
      </c>
    </row>
    <row r="55" spans="1:7" ht="12.95" customHeight="1">
      <c r="A55" s="6"/>
      <c r="B55" s="24" t="s">
        <v>122</v>
      </c>
      <c r="C55" s="5" t="s">
        <v>48</v>
      </c>
      <c r="D55" s="5" t="s">
        <v>13</v>
      </c>
      <c r="E55" s="7">
        <v>2544</v>
      </c>
      <c r="F55" s="8">
        <v>21.93</v>
      </c>
      <c r="G55" s="25">
        <f t="shared" si="2"/>
        <v>7.3000000000000001E-3</v>
      </c>
    </row>
    <row r="56" spans="1:7" ht="12.95" customHeight="1">
      <c r="A56" s="1"/>
      <c r="B56" s="22" t="s">
        <v>55</v>
      </c>
      <c r="C56" s="5" t="s">
        <v>1</v>
      </c>
      <c r="D56" s="5" t="s">
        <v>1</v>
      </c>
      <c r="E56" s="5" t="s">
        <v>1</v>
      </c>
      <c r="F56" s="9">
        <f>SUM(F7:F55)</f>
        <v>2981.92</v>
      </c>
      <c r="G56" s="26">
        <f>SUM(G7:G55)</f>
        <v>0.98779999999999968</v>
      </c>
    </row>
    <row r="57" spans="1:7" ht="12.95" customHeight="1">
      <c r="A57" s="1"/>
      <c r="B57" s="22" t="s">
        <v>56</v>
      </c>
      <c r="C57" s="5" t="s">
        <v>1</v>
      </c>
      <c r="D57" s="5" t="s">
        <v>1</v>
      </c>
      <c r="E57" s="5" t="s">
        <v>1</v>
      </c>
      <c r="F57" s="11" t="s">
        <v>57</v>
      </c>
      <c r="G57" s="28" t="s">
        <v>57</v>
      </c>
    </row>
    <row r="58" spans="1:7" ht="12.95" customHeight="1">
      <c r="A58" s="1"/>
      <c r="B58" s="22" t="s">
        <v>55</v>
      </c>
      <c r="C58" s="5" t="s">
        <v>1</v>
      </c>
      <c r="D58" s="5" t="s">
        <v>1</v>
      </c>
      <c r="E58" s="5" t="s">
        <v>1</v>
      </c>
      <c r="F58" s="11" t="s">
        <v>57</v>
      </c>
      <c r="G58" s="28" t="s">
        <v>57</v>
      </c>
    </row>
    <row r="59" spans="1:7" ht="12.95" customHeight="1">
      <c r="A59" s="1"/>
      <c r="B59" s="27" t="s">
        <v>58</v>
      </c>
      <c r="C59" s="12" t="s">
        <v>1</v>
      </c>
      <c r="D59" s="10" t="s">
        <v>1</v>
      </c>
      <c r="E59" s="12" t="s">
        <v>1</v>
      </c>
      <c r="F59" s="9">
        <f>+F56</f>
        <v>2981.92</v>
      </c>
      <c r="G59" s="26">
        <f>+G56</f>
        <v>0.98779999999999968</v>
      </c>
    </row>
    <row r="60" spans="1:7" ht="12.95" customHeight="1">
      <c r="A60" s="1"/>
      <c r="B60" s="27" t="s">
        <v>59</v>
      </c>
      <c r="C60" s="5" t="s">
        <v>1</v>
      </c>
      <c r="D60" s="10" t="s">
        <v>1</v>
      </c>
      <c r="E60" s="5" t="s">
        <v>1</v>
      </c>
      <c r="F60" s="13">
        <f>+F61-F59</f>
        <v>37.549999999999727</v>
      </c>
      <c r="G60" s="26">
        <f>+G61-G59</f>
        <v>1.2200000000000322E-2</v>
      </c>
    </row>
    <row r="61" spans="1:7" ht="12.95" customHeight="1" thickBot="1">
      <c r="A61" s="1"/>
      <c r="B61" s="29" t="s">
        <v>60</v>
      </c>
      <c r="C61" s="30" t="s">
        <v>1</v>
      </c>
      <c r="D61" s="30" t="s">
        <v>1</v>
      </c>
      <c r="E61" s="30" t="s">
        <v>1</v>
      </c>
      <c r="F61" s="31">
        <v>3019.47</v>
      </c>
      <c r="G61" s="32">
        <v>1</v>
      </c>
    </row>
    <row r="62" spans="1:7">
      <c r="A62" s="1"/>
      <c r="B62" s="2" t="s">
        <v>61</v>
      </c>
      <c r="C62" s="1"/>
      <c r="D62" s="1"/>
      <c r="E62" s="1"/>
      <c r="F62" s="1"/>
      <c r="G62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346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76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77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179</v>
      </c>
      <c r="C6" s="5" t="s">
        <v>1</v>
      </c>
      <c r="D6" s="5" t="s">
        <v>61</v>
      </c>
      <c r="E6" s="7"/>
      <c r="F6" s="8">
        <v>3287.39</v>
      </c>
      <c r="G6" s="25">
        <f>+ROUND(F6/$F$10,4)</f>
        <v>0.98050000000000004</v>
      </c>
    </row>
    <row r="7" spans="1:7" ht="12.95" customHeight="1">
      <c r="A7" s="1"/>
      <c r="B7" s="22" t="s">
        <v>55</v>
      </c>
      <c r="C7" s="5" t="s">
        <v>1</v>
      </c>
      <c r="D7" s="5" t="s">
        <v>1</v>
      </c>
      <c r="E7" s="5" t="s">
        <v>1</v>
      </c>
      <c r="F7" s="9">
        <f>+F6</f>
        <v>3287.39</v>
      </c>
      <c r="G7" s="26">
        <f>+G6</f>
        <v>0.98050000000000004</v>
      </c>
    </row>
    <row r="8" spans="1:7" ht="12.95" customHeight="1">
      <c r="A8" s="1"/>
      <c r="B8" s="27" t="s">
        <v>58</v>
      </c>
      <c r="C8" s="12" t="s">
        <v>1</v>
      </c>
      <c r="D8" s="10" t="s">
        <v>1</v>
      </c>
      <c r="E8" s="12" t="s">
        <v>1</v>
      </c>
      <c r="F8" s="9">
        <f>+F7</f>
        <v>3287.39</v>
      </c>
      <c r="G8" s="26">
        <f>+G7</f>
        <v>0.98050000000000004</v>
      </c>
    </row>
    <row r="9" spans="1:7" ht="12.95" customHeight="1">
      <c r="A9" s="1"/>
      <c r="B9" s="27" t="s">
        <v>59</v>
      </c>
      <c r="C9" s="5" t="s">
        <v>1</v>
      </c>
      <c r="D9" s="10" t="s">
        <v>1</v>
      </c>
      <c r="E9" s="5" t="s">
        <v>1</v>
      </c>
      <c r="F9" s="13">
        <f>+F10-F8</f>
        <v>65.269999999999982</v>
      </c>
      <c r="G9" s="26">
        <f>+G10-G8</f>
        <v>1.9499999999999962E-2</v>
      </c>
    </row>
    <row r="10" spans="1:7" ht="12.95" customHeight="1" thickBot="1">
      <c r="A10" s="1"/>
      <c r="B10" s="29" t="s">
        <v>60</v>
      </c>
      <c r="C10" s="30" t="s">
        <v>1</v>
      </c>
      <c r="D10" s="30" t="s">
        <v>1</v>
      </c>
      <c r="E10" s="30" t="s">
        <v>1</v>
      </c>
      <c r="F10" s="31">
        <v>3352.66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2017-09-08T11:59:37Z</dcterms:modified>
</cp:coreProperties>
</file>