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20400" windowHeight="7530"/>
  </bookViews>
  <sheets>
    <sheet name="Starshare " sheetId="1" r:id="rId1"/>
    <sheet name="Bonanza" sheetId="2" r:id="rId2"/>
    <sheet name="Banking &amp; Fin Serv" sheetId="3" r:id="rId3"/>
    <sheet name="Nifty Index " sheetId="4" r:id="rId4"/>
    <sheet name="Discovery" sheetId="5" r:id="rId5"/>
    <sheet name="Ethical" sheetId="6" r:id="rId6"/>
    <sheet name="Taxshield" sheetId="7" r:id="rId7"/>
    <sheet name=" Infrastructure" sheetId="13" r:id="rId8"/>
    <sheet name="Liquid" sheetId="8" r:id="rId9"/>
    <sheet name=" Ultra Short Term Bond" sheetId="9" r:id="rId10"/>
    <sheet name="Short Term Income" sheetId="10" r:id="rId11"/>
    <sheet name="Dynamic Income" sheetId="11" r:id="rId12"/>
  </sheets>
  <definedNames>
    <definedName name="OLE_LINK1" localSheetId="3">'Nifty Index '!$B$10</definedName>
  </definedName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C46" i="11"/>
  <c r="C42"/>
  <c r="C33"/>
  <c r="C40" i="10"/>
  <c r="C52"/>
  <c r="C44"/>
  <c r="C25" i="9"/>
  <c r="C39"/>
  <c r="C32" i="8"/>
  <c r="C55"/>
  <c r="B38" i="3" l="1"/>
  <c r="C24" i="11" l="1"/>
  <c r="C28"/>
  <c r="C45" i="9"/>
  <c r="C52" i="11" l="1"/>
  <c r="C50" i="10"/>
  <c r="E34" i="13"/>
  <c r="E44" i="7" l="1"/>
  <c r="E34" i="5"/>
  <c r="E26" i="2"/>
  <c r="E41" i="1"/>
  <c r="B41" i="3" l="1"/>
  <c r="C50" i="11" l="1"/>
  <c r="C25" i="10"/>
  <c r="H30" i="13" l="1"/>
  <c r="C58" i="8" l="1"/>
  <c r="C63" s="1"/>
  <c r="C47" i="10" l="1"/>
  <c r="C42" i="9"/>
  <c r="C47" s="1"/>
  <c r="C61" i="8" l="1"/>
  <c r="E38" i="6" l="1"/>
  <c r="E47" i="4"/>
</calcChain>
</file>

<file path=xl/sharedStrings.xml><?xml version="1.0" encoding="utf-8"?>
<sst xmlns="http://schemas.openxmlformats.org/spreadsheetml/2006/main" count="1115" uniqueCount="386">
  <si>
    <t>Nature</t>
  </si>
  <si>
    <t>Minimum Application Amount</t>
  </si>
  <si>
    <t xml:space="preserve">Load Structure </t>
  </si>
  <si>
    <t xml:space="preserve">Benchmark </t>
  </si>
  <si>
    <t>Asset Allocation</t>
  </si>
  <si>
    <t>Rs.5000 and multiple of Re 1 thereof</t>
  </si>
  <si>
    <t>Entry load - Nil</t>
  </si>
  <si>
    <t>Exit Load - 1% if exited on or  before 180 days, Nil if exited after 180 days</t>
  </si>
  <si>
    <t>Equity &amp; Equity related instrument -85-100%</t>
  </si>
  <si>
    <t xml:space="preserve">Taurus Starshare </t>
  </si>
  <si>
    <t>Quick Status</t>
  </si>
  <si>
    <t>Invest Objective</t>
  </si>
  <si>
    <t>AUM &amp; Ratio</t>
  </si>
  <si>
    <t xml:space="preserve">AUM </t>
  </si>
  <si>
    <t>Expenses</t>
  </si>
  <si>
    <t>1yr</t>
  </si>
  <si>
    <t>3yr</t>
  </si>
  <si>
    <t>5yr</t>
  </si>
  <si>
    <t xml:space="preserve">Index : S&amp;P BSE 100  </t>
  </si>
  <si>
    <t xml:space="preserve">Index : S&amp;P BSE 200  </t>
  </si>
  <si>
    <t xml:space="preserve">Index : S&amp;P BSE Bankex  </t>
  </si>
  <si>
    <t>Scheme Objective</t>
  </si>
  <si>
    <t>Top Ten Holding</t>
  </si>
  <si>
    <t>Asset Percentage</t>
  </si>
  <si>
    <t>Infosys Ltd.</t>
  </si>
  <si>
    <t>Reliance Industries Ltd.</t>
  </si>
  <si>
    <t>HDFC Bank Ltd.</t>
  </si>
  <si>
    <t>Housing Development Finance Corporation Ltd.</t>
  </si>
  <si>
    <t>Bharat Electronics Ltd.</t>
  </si>
  <si>
    <t>Bajaj Finance Ltd.</t>
  </si>
  <si>
    <t>IndusInd Bank Ltd.</t>
  </si>
  <si>
    <t>ICICI Bank Ltd.</t>
  </si>
  <si>
    <t>ITC Ltd.</t>
  </si>
  <si>
    <t>Maruti Suzuki India Ltd.</t>
  </si>
  <si>
    <t>Since Inception</t>
  </si>
  <si>
    <t>The investment objective is to provide investors long-term capital appreciation.  Investments shall be primarily in Equity and Equity related instruments that offer scope for long-term capital appreciation.  The Funds will also be invested in debt and money market instruments</t>
  </si>
  <si>
    <t>S &amp; P BSE 100</t>
  </si>
  <si>
    <t>Equity &amp; Equity related instrument -70-100%</t>
  </si>
  <si>
    <t>Debt Securities -0-10%</t>
  </si>
  <si>
    <t>Larsen &amp; Toubro Ltd.</t>
  </si>
  <si>
    <t>Sun Pharmaceuticals Industries Ltd.</t>
  </si>
  <si>
    <t>Taurus Bonanza Fund</t>
  </si>
  <si>
    <t>S &amp; P BSE Bankex</t>
  </si>
  <si>
    <t>Equity &amp; Equity related instrument -80-100%</t>
  </si>
  <si>
    <t>Debt Securities -0-20%</t>
  </si>
  <si>
    <t>Tata Consultancy Services Ltd.</t>
  </si>
  <si>
    <t>Piramal Enterprises Ltd.</t>
  </si>
  <si>
    <t>Axis Bank Ltd.</t>
  </si>
  <si>
    <t>Tata Motors Ltd.</t>
  </si>
  <si>
    <t>Kotak Mahindra Bank Ltd.</t>
  </si>
  <si>
    <t>Hindustan Petroleum Corporation Ltd.</t>
  </si>
  <si>
    <t>State Bank of India</t>
  </si>
  <si>
    <t>Bharti Airtel Ltd.</t>
  </si>
  <si>
    <t>Ambuja Cements Ltd.</t>
  </si>
  <si>
    <t>Siemens Ltd.</t>
  </si>
  <si>
    <t>Yes Bank Ltd.</t>
  </si>
  <si>
    <t>Bharat Petroleum Corporation Ltd.</t>
  </si>
  <si>
    <t>Torrent Power Ltd.</t>
  </si>
  <si>
    <t>Asian Paints Ltd.</t>
  </si>
  <si>
    <t>Bharat Forge Ltd.</t>
  </si>
  <si>
    <t>Hero MotoCorp Ltd.</t>
  </si>
  <si>
    <t>Petronet LNG Ltd.</t>
  </si>
  <si>
    <t>Grasim Industries Ltd.</t>
  </si>
  <si>
    <t>Zee Entertainment Enterprises Ltd.</t>
  </si>
  <si>
    <t>Bosch Ltd.</t>
  </si>
  <si>
    <t>JSW Steel Ltd.</t>
  </si>
  <si>
    <t>Bank of Baroda</t>
  </si>
  <si>
    <t>Hindalco Industries Ltd.</t>
  </si>
  <si>
    <t>Tata Steel Ltd.</t>
  </si>
  <si>
    <t>Total Equity Holding</t>
  </si>
  <si>
    <t>Cash &amp; Cash Equivalent</t>
  </si>
  <si>
    <t>Total Holding</t>
  </si>
  <si>
    <t xml:space="preserve">Portfolio Details </t>
  </si>
  <si>
    <t>Investment  Objective</t>
  </si>
  <si>
    <t>Taurus Banking &amp; Financial Services Fund</t>
  </si>
  <si>
    <t>Taurus Nifty Index Fund</t>
  </si>
  <si>
    <t xml:space="preserve">To replicate the Nifty 50 Index by investing in securities of Nifty 50 Index in the same proportion/weightage. However there is no assurance or guarantee that the objectives of the scheme will be realized and the scheme does not assure or guarantee </t>
  </si>
  <si>
    <t>Nifty 50</t>
  </si>
  <si>
    <t>0.50% if exited on or before 30 days, NIL if exited after 30 days</t>
  </si>
  <si>
    <t>Securities Covered by Nifty: 95-100%</t>
  </si>
  <si>
    <t>Portfolio Holding</t>
  </si>
  <si>
    <t>Hindustan Unilever Ltd.</t>
  </si>
  <si>
    <t>Mahindra &amp; Mahindra Ltd.</t>
  </si>
  <si>
    <t>HCL Technologies Ltd.</t>
  </si>
  <si>
    <t>Oil &amp; Natural Gas Corporation Ltd.</t>
  </si>
  <si>
    <t>Dr. Reddy's Laboratories Ltd.</t>
  </si>
  <si>
    <t>Coal India Ltd.</t>
  </si>
  <si>
    <t>Lupin Ltd.</t>
  </si>
  <si>
    <t>Wipro Ltd.</t>
  </si>
  <si>
    <t>Bajaj Auto Ltd.</t>
  </si>
  <si>
    <t>Ultratech Cement Ltd.</t>
  </si>
  <si>
    <t>Power Grid Corporation of India Ltd.</t>
  </si>
  <si>
    <t>Adani Ports and Special Economic Zone Ltd.</t>
  </si>
  <si>
    <t>Tech Mahindra Ltd.</t>
  </si>
  <si>
    <t>NTPC Ltd.</t>
  </si>
  <si>
    <t>Cipla Ltd.</t>
  </si>
  <si>
    <t>GAIL (India) Ltd.</t>
  </si>
  <si>
    <t>Idea Cellular Ltd.</t>
  </si>
  <si>
    <t>ACC Ltd.</t>
  </si>
  <si>
    <t>Tata Power Company Ltd.</t>
  </si>
  <si>
    <t>Bharat Heavy Electricals Ltd.</t>
  </si>
  <si>
    <t>Index : Nifty 50</t>
  </si>
  <si>
    <t>Taurus Discovery Fund</t>
  </si>
  <si>
    <t>Indian Oil Corporation Ltd.</t>
  </si>
  <si>
    <t>The Ramco Cements Ltd.</t>
  </si>
  <si>
    <t>Britannia Industries Ltd.</t>
  </si>
  <si>
    <t>Shree Cements Ltd.</t>
  </si>
  <si>
    <t>Havells India Ltd.</t>
  </si>
  <si>
    <t>SRF Ltd.</t>
  </si>
  <si>
    <t>Motherson Sumi Systems Ltd.</t>
  </si>
  <si>
    <t>Indraprastha Gas Ltd.</t>
  </si>
  <si>
    <t>Container Corporation of India Ltd.</t>
  </si>
  <si>
    <t>Godrej Consumer Products Ltd.</t>
  </si>
  <si>
    <t>Kansai Nerolac Paints Ltd.</t>
  </si>
  <si>
    <t>Biocon Ltd.</t>
  </si>
  <si>
    <t xml:space="preserve">Index : Nifty Free Float Midcap 100  </t>
  </si>
  <si>
    <t>Nifty Free Float Midcap 100</t>
  </si>
  <si>
    <t>Equity &amp; Equity related instrument -75-100%</t>
  </si>
  <si>
    <t>Debt Securities (Including securitized Debt: 0-20%</t>
  </si>
  <si>
    <t>Money market &amp; Other assets :0-20%</t>
  </si>
  <si>
    <t>The primary objective of the Scheme is to identify and select low priced stocks through price discovery mechanism.</t>
  </si>
  <si>
    <t>Taurus Ethical Fund</t>
  </si>
  <si>
    <t>Open ended equity scheme that invest in companies which are in compliance with shariah norms</t>
  </si>
  <si>
    <t>S&amp;P BSE 500 Shariah</t>
  </si>
  <si>
    <t>Money market &amp; Other assets :0-20% (Non interest bearing current account).</t>
  </si>
  <si>
    <t>At least 80% in Equity &amp; Equity related instruments  No F&amp;O in the Portfolio</t>
  </si>
  <si>
    <t>3M India Ltd.</t>
  </si>
  <si>
    <t>Atul Ltd.</t>
  </si>
  <si>
    <t>Carborundum Universal Ltd.</t>
  </si>
  <si>
    <t>Index : S&amp;P BSE 500 Shariah</t>
  </si>
  <si>
    <t xml:space="preserve">S&amp;P BSE 200 </t>
  </si>
  <si>
    <t xml:space="preserve">The Scheme will identify undervalued stocks for constructing a diversified portfolio across industries and companies by using combination of fundamental and technical analysis </t>
  </si>
  <si>
    <t>AUM &amp;  Exp Ratio</t>
  </si>
  <si>
    <t>PTC India Ltd.</t>
  </si>
  <si>
    <t>Taurus Taxshield</t>
  </si>
  <si>
    <t>The primary objective of the Scheme is to generate capital appreciation through a portfolio that invests predominantly in equity and equity related instruments of Banking, Financial and Non Banking Financial Companies that form part of the BFSI Sector</t>
  </si>
  <si>
    <t>To provide long term capital appreciation over the life of the scheme through investment pre-dominantly in equity shares, besides tax benefits.</t>
  </si>
  <si>
    <t>The fund will pursue the policy of diversification of its assets not only among instruments but also in terms of industry exposure. Efforts would equity, debt &amp; money market be made to avoid concentration in a particular industry or group of industries</t>
  </si>
  <si>
    <t>Investments in equities will be made through secondary &amp; primary markets and may include common stocks, preferred stocks, right issues, convertible securities and warrants. The investment strategy will aim to diversify the portfolio to maximize return while maintaining a tolerable level of risk</t>
  </si>
  <si>
    <t>Primary Investment in equity &amp; equity related securities of companies in the Banking &amp; Financial services sector</t>
  </si>
  <si>
    <t>The net assets of the Scheme will be invested predominantly in stocks constituting the Nifty 50 and / or in exchange traded derivatives on the Nifty 50. This would be done by investing in almost all the stocks comprising the Nifty 50</t>
  </si>
  <si>
    <t>To identify and select low priced stocks through price discovery mechanism. Discovery stocks.</t>
  </si>
  <si>
    <t>Schemes</t>
  </si>
  <si>
    <t>Benchmarks</t>
  </si>
  <si>
    <t xml:space="preserve">Schemes </t>
  </si>
  <si>
    <t>Taurus Liquid Fund</t>
  </si>
  <si>
    <t>To generate steady and reasonable income, with low risk and high level of liquidity from a portfolio of money market securities and high quality debt</t>
  </si>
  <si>
    <t>Crisil Liquid Fund Index</t>
  </si>
  <si>
    <t>Exit Load - Nil</t>
  </si>
  <si>
    <t>CERTIFICATE OF DEPOSIT</t>
  </si>
  <si>
    <t>TOTAL -  CERTIFICATE OF DEPOSIT</t>
  </si>
  <si>
    <t>COMMERCIAL PAPER</t>
  </si>
  <si>
    <t>TOTAL -  COMMERCIAL PAPER</t>
  </si>
  <si>
    <t>TREASURY BILL</t>
  </si>
  <si>
    <t>TOTAL -  TREASURY BILL</t>
  </si>
  <si>
    <t>CBLO</t>
  </si>
  <si>
    <t>The Clearing Corporation of India Ltd.</t>
  </si>
  <si>
    <t>TOTAL -  CBLO</t>
  </si>
  <si>
    <t>CASH &amp; CASH RECEIVABLES</t>
  </si>
  <si>
    <t>Asset Type</t>
  </si>
  <si>
    <t>[ICRA]A1+</t>
  </si>
  <si>
    <t>CRISIL A1+</t>
  </si>
  <si>
    <t>CARE A1+</t>
  </si>
  <si>
    <t>Sovereign</t>
  </si>
  <si>
    <t>Total Holdings</t>
  </si>
  <si>
    <t xml:space="preserve">Index : CRISIL Short term Bond Fund </t>
  </si>
  <si>
    <t>Index : Crisil Liquid Fund Index</t>
  </si>
  <si>
    <t>Taurus Dynamic Income Fund</t>
  </si>
  <si>
    <t>Taurus Short Term Income Fund</t>
  </si>
  <si>
    <t/>
  </si>
  <si>
    <t>IND A1+</t>
  </si>
  <si>
    <t>Ballarpur Industries Ltd.</t>
  </si>
  <si>
    <t xml:space="preserve">  CASH &amp; CASH RECEIVABLES
  </t>
  </si>
  <si>
    <t>Crisil Short Term Bond Fund Index</t>
  </si>
  <si>
    <t>NON CONVERTIBLE DEBENTURE</t>
  </si>
  <si>
    <t>08.70% Rural Electrification Corporation Ltd.</t>
  </si>
  <si>
    <t>TOTAL - NON CONVERTIBLE DEBENTURE</t>
  </si>
  <si>
    <t>CRISIL AAA</t>
  </si>
  <si>
    <t>Composite Bond Fund Index</t>
  </si>
  <si>
    <t>To generate returns with higher liquidity and low volatility from a portfolio of money market and debt instruments. However, there is no assurance that the investment objective of the scheme will be realised</t>
  </si>
  <si>
    <t>Growth and Weekly Dividend Reinvestment option: Rs 5000 and in multiples of Re 1 thereafter.Daily Dividend Reinvestment option and Dividend Sweep : Rs 1,00,000 and  in multiple of Re 1 thereafter</t>
  </si>
  <si>
    <t>Growth and Weekly Dividend Reinvestment option: Rs 5000 and in multiples of Re 1 thereafter.Daily Dividend Reinvestment option and Dividend Sweep : Rs 1,00,000 and  in multiple of Re 1 thereof</t>
  </si>
  <si>
    <t>0.25% if exited on or before 30 days and Nil if exited after 30 days</t>
  </si>
  <si>
    <t>1% if exited on or before 90 days, NIL if exited after 90 days</t>
  </si>
  <si>
    <t>Scheme  Performance  (Date of allotment 29/01/1994)</t>
  </si>
  <si>
    <t>Scheme  Performance (Date of allotment 28/02/1995)</t>
  </si>
  <si>
    <t>Scheme  Performance (Date of allotment 22/05/2012)</t>
  </si>
  <si>
    <t>Scheme  Performance (Date of allotment 19/06/2010)</t>
  </si>
  <si>
    <t>Taurus Infrastructure</t>
  </si>
  <si>
    <t>To provide capital appreciation and income distribution to unitholders by investing pre-dominantly in equity and equity related securities of the Companies belonging to infrastructure sector, it’s related industries inclusive of suppliers of capital goods, raw materials and other supportive services to infrastructure companies and balance in debt and money market instruments</t>
  </si>
  <si>
    <t>To generate income and capital appreciation with low volatility by investing in a diversified portfolio of short term debt and money market instruments.</t>
  </si>
  <si>
    <t>Rs.5000 and multiple of Re 1 thereafter</t>
  </si>
  <si>
    <t>AIA Engineering Ltd.</t>
  </si>
  <si>
    <t>Note :-</t>
  </si>
  <si>
    <t>1)  All returns provided is of Growth option calculated on compounded annualized basis</t>
  </si>
  <si>
    <t xml:space="preserve">4) Expenses ratio is year to date </t>
  </si>
  <si>
    <t xml:space="preserve">  Sector</t>
  </si>
  <si>
    <t>Money Market Instrument - 0 - 10%</t>
  </si>
  <si>
    <t>Debt Securities -0 -15%</t>
  </si>
  <si>
    <t xml:space="preserve">Scheme &amp; Benchmark Name </t>
  </si>
  <si>
    <t>Money Market Instrument- 0 - 25%</t>
  </si>
  <si>
    <t>Debt &amp; Money Market instruments- 0 - 20%</t>
  </si>
  <si>
    <t>Scheme &amp; Benchmark Name</t>
  </si>
  <si>
    <t>Debt &amp; Money Market Instruments: 0 - 5%</t>
  </si>
  <si>
    <t>Scheme  Performance (Date of allotment 05/09/1994)</t>
  </si>
  <si>
    <t>Scheme  Performance (Date of allotment 06/04/2009)</t>
  </si>
  <si>
    <t>Scheme  Performance (Date of allotment 31/03/1996)</t>
  </si>
  <si>
    <t>Money Market &amp; Other assets -0 - 20%</t>
  </si>
  <si>
    <t>Scheme  Performance (Date of allotment 05/03/2007)</t>
  </si>
  <si>
    <t>Debt &amp; Money Market Instruments     -0 - 30%</t>
  </si>
  <si>
    <t>Scheme  Performance (Date of allotment 31/03/2006)</t>
  </si>
  <si>
    <t>Scheme  Performance (Date of allotment 01/12/2008)</t>
  </si>
  <si>
    <t>Scheme  Performance (Date of allotment 18/08/2001)</t>
  </si>
  <si>
    <t xml:space="preserve">Index : Crisil Composite Bond Fund </t>
  </si>
  <si>
    <t>Scheme  Performance (Date of allotment 14/02/2011)</t>
  </si>
  <si>
    <t>Taurus Starshare Regular Plan Growth</t>
  </si>
  <si>
    <t>Taurus Starshare Direct  Plan Growth</t>
  </si>
  <si>
    <t>Taurus Bonanza Fund- Regular Plan Growth</t>
  </si>
  <si>
    <t xml:space="preserve">Taurus Bonanza Fund- Direct Plan Growth  </t>
  </si>
  <si>
    <t>Taurus Banking &amp; Financial Services Fund-Regular Plan Growth</t>
  </si>
  <si>
    <t xml:space="preserve">Taurus Banking &amp; Financial Services Fund- Direct  Plan Growth </t>
  </si>
  <si>
    <t>Taurus Nifty Index Fund- Regular  Plan Growth</t>
  </si>
  <si>
    <t xml:space="preserve">Taurus Nifty Index Fund- Direct Plan Growth  </t>
  </si>
  <si>
    <t>Taurus Discovery Fund- Regular Plan Growth</t>
  </si>
  <si>
    <t>Taurus Discovery Fund- Direct Plan Growth</t>
  </si>
  <si>
    <t xml:space="preserve">Taurus Ethical Fund- Regular Plan Growth </t>
  </si>
  <si>
    <t>Taurus Ethical Fund- Direct Plan Growth</t>
  </si>
  <si>
    <t xml:space="preserve">Taurus Tax Shield- Regular Plan Growth  </t>
  </si>
  <si>
    <t>Taurus Tax Shield- Direct Plan Growth</t>
  </si>
  <si>
    <t>Taurus Infrastructure Fund- Regular Plan  Growth</t>
  </si>
  <si>
    <t xml:space="preserve">Taurus Infrastructure Fund- Direct  Plan Growth  </t>
  </si>
  <si>
    <t>Taurus Liquid Regular Plan - Growth</t>
  </si>
  <si>
    <t>Taurus Liquid Direct Plan - Growth</t>
  </si>
  <si>
    <t>Debt Instruments which have residual and re-pricing tenor exceeding one year : 0 -50%</t>
  </si>
  <si>
    <t>Money market &amp; debt instruments which have residual maturity and re-pricing tenor not exceeding one year : 50% -100%</t>
  </si>
  <si>
    <t>Money market &amp; debt instruments which have residual maturity and re-pricing tenor not exceeding one year : 50%  - 100%</t>
  </si>
  <si>
    <t>Debt Instruments which have residual and re-pricing tenor exceeding one year : 0 - 50%</t>
  </si>
  <si>
    <t>Taurus Ultra Short Term Bond Regular Plan - Growth</t>
  </si>
  <si>
    <t>Taurus Ultra Short Term Bond Direct Plan - Growth</t>
  </si>
  <si>
    <t>Taurus Dynamic Income Fund  Regular Plan  Growth</t>
  </si>
  <si>
    <t xml:space="preserve">Taurus Dynamic Income Fund  Direct Plan Growth </t>
  </si>
  <si>
    <t>Debt Instruments of Maturity more  1% - 100%</t>
  </si>
  <si>
    <t>Money Market instruments including CBLO, debentures  0% - 99%</t>
  </si>
  <si>
    <t xml:space="preserve">Taurus Short Term Income Regular Plan -Growth </t>
  </si>
  <si>
    <t>Taurus Short Term Income Direct Plan -Growth</t>
  </si>
  <si>
    <t>Aurobindo Pharma Ltd.</t>
  </si>
  <si>
    <t>Unichem Laboratories Ltd.</t>
  </si>
  <si>
    <t>Dabur India Ltd.</t>
  </si>
  <si>
    <t>Power Finance Corporation Ltd.</t>
  </si>
  <si>
    <t>Hindustan Zinc Ltd.</t>
  </si>
  <si>
    <t>Bajaj Finserv Ltd.</t>
  </si>
  <si>
    <t>Tata Communications Ltd.</t>
  </si>
  <si>
    <t>The South Indian Bank Ltd.</t>
  </si>
  <si>
    <t>Bharti Infratel Ltd.</t>
  </si>
  <si>
    <t>Oil India Ltd.</t>
  </si>
  <si>
    <t>Nestle India Ltd.</t>
  </si>
  <si>
    <t>Regular- 0.80%</t>
  </si>
  <si>
    <t xml:space="preserve"> </t>
  </si>
  <si>
    <t>3)  Direct Plan returns are calculated  from inception date i.e Jan-2013</t>
  </si>
  <si>
    <t xml:space="preserve">4)  Expenses ratio is year to date </t>
  </si>
  <si>
    <t>3)  Direct returns are calculated  from inception date i.e Jan-2013</t>
  </si>
  <si>
    <t xml:space="preserve">Medium term capital appreciation and current  income with low volatility investment in Debt/ Money Market Instruments
</t>
  </si>
  <si>
    <t>To provide long-term capital appreciation. Emphasis will be on sharing growth through appreciation as well as on distribution of income by way of dividend</t>
  </si>
  <si>
    <t>To provide capital appreciation and income distribution to unit-holders through investment in a diversified portfolio of equities, which are based on the principles of Shariah.</t>
  </si>
  <si>
    <t xml:space="preserve"> Investment in equity &amp; equity  related instruments of companies from Infrastructure Sector</t>
  </si>
  <si>
    <t>Short term capital appreciation &amp; current income with  low risk &amp; high liquidity Investment in Money Market  Instruments/ Short Term Debt Instruments upto a maturity of 91 days.</t>
  </si>
  <si>
    <t>Short term capital appreciation  and current income with high  liquidity &amp; low volatility investment in Debt/ Money  Market Instruments</t>
  </si>
  <si>
    <t xml:space="preserve">To generate optimal returns with high liquidity through active management of the portfolio by investing in Debt and Money Market Instruments. </t>
  </si>
  <si>
    <t>Long term capital appreciation  and current income with high  liquidity  Investment in Debt/ Money Market Instruments</t>
  </si>
  <si>
    <t>Exide Industries Ltd.</t>
  </si>
  <si>
    <t>IIFL Wealth Finance Ltd.</t>
  </si>
  <si>
    <t>Colgate Palmolive (India) Ltd.</t>
  </si>
  <si>
    <t>V.S.T Tillers Tractors Ltd.</t>
  </si>
  <si>
    <t>Rural Electrification Corporation Ltd.</t>
  </si>
  <si>
    <t>Godrej Industries Ltd.</t>
  </si>
  <si>
    <t>Punjab National Bank</t>
  </si>
  <si>
    <t>Can Fin Homes Ltd.</t>
  </si>
  <si>
    <t>Regular- 2.68%</t>
  </si>
  <si>
    <t>Regular- 2.69%</t>
  </si>
  <si>
    <t>L&amp;T Finance Holdings Ltd.</t>
  </si>
  <si>
    <t>Cadila Healthcare Ltd.</t>
  </si>
  <si>
    <t>The Great Eastern Shipping Company Ltd.</t>
  </si>
  <si>
    <t>Alembic Pharmaceuticals Ltd.</t>
  </si>
  <si>
    <t>Credit Analysis and Research Ltd.</t>
  </si>
  <si>
    <t>Gujarat Gas Ltd.</t>
  </si>
  <si>
    <t>Lakshmi Machine Works Ltd.</t>
  </si>
  <si>
    <t>Tata Elxsi Ltd.</t>
  </si>
  <si>
    <t>Direct    - 2.28%</t>
  </si>
  <si>
    <t>Tata Sponge Iron Ltd.</t>
  </si>
  <si>
    <t>Aadhar Housing Finance Ltd.</t>
  </si>
  <si>
    <t>Reliance Jio Infocomm Ltd.</t>
  </si>
  <si>
    <t>Edelweiss Commodities Services Ltd.</t>
  </si>
  <si>
    <t>JK Lakshmi Cement Ltd.</t>
  </si>
  <si>
    <t>Commercial Papers</t>
  </si>
  <si>
    <t>TOTAL -  COMMERCIAL PAPERS</t>
  </si>
  <si>
    <t>Exit Load - 0.50% if exited on or  before 180 days, Nil if exited after 180 days</t>
  </si>
  <si>
    <t>Tata Motors Ltd. A-DVR</t>
  </si>
  <si>
    <t>Tata Chemicals Ltd.</t>
  </si>
  <si>
    <t>NMDC Ltd.</t>
  </si>
  <si>
    <t>Direct    - 1.83%</t>
  </si>
  <si>
    <t>Narayana Hrudayalaya Ltd.</t>
  </si>
  <si>
    <t>NBCC (India) Ltd.</t>
  </si>
  <si>
    <t>Direct    - 2.07%</t>
  </si>
  <si>
    <t>Regular - 2.67%</t>
  </si>
  <si>
    <t>Punjab &amp; Sind Bank</t>
  </si>
  <si>
    <t>KEC International Ltd.</t>
  </si>
  <si>
    <t>Sov</t>
  </si>
  <si>
    <t>LIC Housing Finance Ltd.</t>
  </si>
  <si>
    <t>Direct    - 0.98%</t>
  </si>
  <si>
    <t>Regular- 1.48%</t>
  </si>
  <si>
    <t>Gujarat State Petronet Ltd.</t>
  </si>
  <si>
    <t>Direct    - 1.94%</t>
  </si>
  <si>
    <t>Engineers India Ltd.</t>
  </si>
  <si>
    <t>Direct    - 0.20%</t>
  </si>
  <si>
    <t>Regular- 0.28%</t>
  </si>
  <si>
    <t>Direct    - 0.60%</t>
  </si>
  <si>
    <t>Government Securities</t>
  </si>
  <si>
    <t>GOI</t>
  </si>
  <si>
    <t>TOTAL - GOI</t>
  </si>
  <si>
    <t>Money Market Instrument : 80% -100%</t>
  </si>
  <si>
    <t>Debt instruments : 0% - 20%</t>
  </si>
  <si>
    <t>TVS Motor Company Ltd.</t>
  </si>
  <si>
    <t>CESC Ltd.</t>
  </si>
  <si>
    <t>MRF Ltd.</t>
  </si>
  <si>
    <t>IDBI Bank Ltd.</t>
  </si>
  <si>
    <t>PTC India Financial Services Ltd.</t>
  </si>
  <si>
    <t>Direct    - 0.30%</t>
  </si>
  <si>
    <t>Regular- 0.95%</t>
  </si>
  <si>
    <t>Rs. 192.40 Crs (Jan-17)</t>
  </si>
  <si>
    <t>Direct -  2.43%</t>
  </si>
  <si>
    <t>Regular- 2.57%</t>
  </si>
  <si>
    <t>Navin Fluorine International Ltd.</t>
  </si>
  <si>
    <t>Himatsingka Seide Ltd.</t>
  </si>
  <si>
    <t>ITD Cementation India Ltd.</t>
  </si>
  <si>
    <t>Chambal Fertilisers and Chemicals Ltd.</t>
  </si>
  <si>
    <t>(Jan-17)</t>
  </si>
  <si>
    <t>2)  AUM is closing AUM of Jan'17</t>
  </si>
  <si>
    <t>Rs. 108.66 Crs (Jan-17)</t>
  </si>
  <si>
    <t>Direct- 2.28%</t>
  </si>
  <si>
    <t>Rs. 6.16 Crs (Jan-17)</t>
  </si>
  <si>
    <t>Regular  - 2.68%</t>
  </si>
  <si>
    <t>Aditya Birla Nuvo Ltd.</t>
  </si>
  <si>
    <t>The Federal Bank Ltd.</t>
  </si>
  <si>
    <t>Rs. 0.31 Crs (Jan-17)</t>
  </si>
  <si>
    <t>Eicher Motors Ltd.</t>
  </si>
  <si>
    <t xml:space="preserve"> (Jan-17)</t>
  </si>
  <si>
    <t>Rs. 37.91 Crs (Jan-17)</t>
  </si>
  <si>
    <t>Direct    - 2.33%</t>
  </si>
  <si>
    <t>Regular -  2.68%</t>
  </si>
  <si>
    <t>Max Financial Services Ltd.</t>
  </si>
  <si>
    <t>Strides Shasun Ltd.</t>
  </si>
  <si>
    <t>Canara Bank</t>
  </si>
  <si>
    <t>CEAT Ltd.</t>
  </si>
  <si>
    <t>Sanofi India Ltd.</t>
  </si>
  <si>
    <t>Reliance Capital Ltd.</t>
  </si>
  <si>
    <t>Union Bank of India</t>
  </si>
  <si>
    <t>Jan-17)</t>
  </si>
  <si>
    <t>Rs. 28.50 Crs (Jan-17)</t>
  </si>
  <si>
    <t>UPL Ltd.</t>
  </si>
  <si>
    <t>2)  AUM is closing AUM of  Jan'17</t>
  </si>
  <si>
    <t>Rs. 54.63 Crs (Jan-17)</t>
  </si>
  <si>
    <t>Rs. 4.98 Crs (Jan-17)</t>
  </si>
  <si>
    <t>Bajaj Electricals Ltd.</t>
  </si>
  <si>
    <t>Rs. 1639.58 Crs (Jan-17)</t>
  </si>
  <si>
    <t>National Bank For Agriculture and Rural Development</t>
  </si>
  <si>
    <t>Export-Import Bank of India</t>
  </si>
  <si>
    <t>National Fertilizers Ltd.</t>
  </si>
  <si>
    <t>Mahindra &amp; Mahindra Financial Services Ltd.</t>
  </si>
  <si>
    <t>L&amp;T Finance Ltd.</t>
  </si>
  <si>
    <t>ECL Finance Ltd.</t>
  </si>
  <si>
    <t>Aditya Birla Housing Finance Ltd.</t>
  </si>
  <si>
    <t>IND A3</t>
  </si>
  <si>
    <t>Tata Motors Finance Ltd.</t>
  </si>
  <si>
    <t>Dalmia Bharat Sugar and Industries Ltd.</t>
  </si>
  <si>
    <t>JM Financial Products Ltd.</t>
  </si>
  <si>
    <t>India Infoline Finance Ltd.</t>
  </si>
  <si>
    <t xml:space="preserve">91  DAYS T-BILL </t>
  </si>
  <si>
    <t>Scheme &amp; Benchmark Name (Jan-17)</t>
  </si>
  <si>
    <t>Future Retail Ltd.</t>
  </si>
  <si>
    <t xml:space="preserve">91 DAYS T-BILL </t>
  </si>
  <si>
    <t>Rs. 125.33 Crs (Jan-17)</t>
  </si>
  <si>
    <t>Rs. 112.61 Crs (Jan-17)</t>
  </si>
  <si>
    <t>Rs. 63.01 Crs (Jan-17)</t>
  </si>
  <si>
    <t xml:space="preserve">91 DAYs T-BILL </t>
  </si>
  <si>
    <t>TOTAL -  GOVERNMENT SECURITIES</t>
  </si>
  <si>
    <t>Taurus Ultra Short Term Bond Fund</t>
  </si>
</sst>
</file>

<file path=xl/styles.xml><?xml version="1.0" encoding="utf-8"?>
<styleSheet xmlns="http://schemas.openxmlformats.org/spreadsheetml/2006/main">
  <numFmts count="4">
    <numFmt numFmtId="43" formatCode="_(* #,##0.00_);_(* \(#,##0.00\);_(* &quot;-&quot;??_);_(@_)"/>
    <numFmt numFmtId="164" formatCode="&quot;Rs.&quot;\ #,##0.00;[Red]&quot;Rs.&quot;\ \-#,##0.00"/>
    <numFmt numFmtId="165" formatCode="0.0"/>
    <numFmt numFmtId="166" formatCode="0.000"/>
  </numFmts>
  <fonts count="26">
    <font>
      <sz val="11"/>
      <color theme="1"/>
      <name val="Calibri"/>
      <family val="2"/>
      <scheme val="minor"/>
    </font>
    <font>
      <sz val="11"/>
      <color theme="1"/>
      <name val="Calibri"/>
      <family val="2"/>
      <scheme val="minor"/>
    </font>
    <font>
      <sz val="10"/>
      <name val="Arial"/>
      <family val="2"/>
    </font>
    <font>
      <b/>
      <sz val="16"/>
      <color theme="1"/>
      <name val="Tahoma"/>
      <family val="2"/>
    </font>
    <font>
      <sz val="11"/>
      <color theme="1"/>
      <name val="Tahoma"/>
      <family val="2"/>
    </font>
    <font>
      <b/>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0"/>
      <color theme="0"/>
      <name val="Tahoma"/>
      <family val="2"/>
    </font>
    <font>
      <b/>
      <sz val="10"/>
      <color indexed="9"/>
      <name val="Tahoma"/>
      <family val="2"/>
    </font>
    <font>
      <sz val="10"/>
      <color indexed="9"/>
      <name val="Tahoma"/>
      <family val="2"/>
    </font>
    <font>
      <b/>
      <sz val="10"/>
      <color indexed="8"/>
      <name val="Tahoma"/>
      <family val="2"/>
    </font>
    <font>
      <sz val="9"/>
      <name val="Tahoma"/>
      <family val="2"/>
    </font>
    <font>
      <sz val="10"/>
      <color indexed="8"/>
      <name val="Tahoma"/>
      <family val="2"/>
    </font>
    <font>
      <sz val="16"/>
      <color theme="1"/>
      <name val="Tahoma"/>
      <family val="2"/>
    </font>
    <font>
      <sz val="10"/>
      <name val="Tahoma"/>
      <family val="2"/>
    </font>
    <font>
      <i/>
      <sz val="10"/>
      <color theme="1"/>
      <name val="Tahoma"/>
      <family val="2"/>
    </font>
    <font>
      <sz val="10"/>
      <color rgb="FF000000"/>
      <name val="Tahoma"/>
      <family val="2"/>
    </font>
    <font>
      <b/>
      <sz val="24"/>
      <color theme="1"/>
      <name val="Tahoma"/>
      <family val="2"/>
    </font>
    <font>
      <sz val="9"/>
      <color indexed="72"/>
      <name val="Tahoma"/>
      <family val="2"/>
    </font>
    <font>
      <b/>
      <sz val="10"/>
      <color indexed="72"/>
      <name val="Tahoma"/>
      <family val="2"/>
    </font>
    <font>
      <sz val="10"/>
      <color indexed="72"/>
      <name val="Tahoma"/>
      <family val="2"/>
    </font>
    <font>
      <b/>
      <sz val="9"/>
      <color indexed="72"/>
      <name val="Tahoma"/>
      <family val="2"/>
    </font>
  </fonts>
  <fills count="11">
    <fill>
      <patternFill patternType="none"/>
    </fill>
    <fill>
      <patternFill patternType="gray125"/>
    </fill>
    <fill>
      <patternFill patternType="solid">
        <fgColor theme="0" tint="-0.249977111117893"/>
        <bgColor indexed="64"/>
      </patternFill>
    </fill>
    <fill>
      <patternFill patternType="solid">
        <fgColor theme="4" tint="0.39997558519241921"/>
        <bgColor indexed="64"/>
      </patternFill>
    </fill>
    <fill>
      <patternFill patternType="solid">
        <fgColor indexed="17"/>
        <bgColor indexed="16"/>
      </patternFill>
    </fill>
    <fill>
      <patternFill patternType="solid">
        <fgColor theme="0" tint="-0.34998626667073579"/>
        <bgColor indexed="64"/>
      </patternFill>
    </fill>
    <fill>
      <patternFill patternType="solid">
        <fgColor theme="0" tint="-0.499984740745262"/>
        <bgColor indexed="64"/>
      </patternFill>
    </fill>
    <fill>
      <patternFill patternType="solid">
        <fgColor theme="1"/>
        <bgColor indexed="64"/>
      </patternFill>
    </fill>
    <fill>
      <patternFill patternType="solid">
        <fgColor rgb="FF2CB22C"/>
        <bgColor indexed="16"/>
      </patternFill>
    </fill>
    <fill>
      <patternFill patternType="solid">
        <fgColor theme="0"/>
        <bgColor indexed="64"/>
      </patternFill>
    </fill>
    <fill>
      <patternFill patternType="solid">
        <fgColor indexed="2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style="thin">
        <color theme="1"/>
      </left>
      <right style="thin">
        <color theme="1"/>
      </right>
      <top style="thin">
        <color theme="1"/>
      </top>
      <bottom style="thin">
        <color theme="1"/>
      </bottom>
      <diagonal/>
    </border>
    <border>
      <left style="double">
        <color rgb="FF000000"/>
      </left>
      <right style="thin">
        <color rgb="FF000000"/>
      </right>
      <top style="double">
        <color rgb="FF000000"/>
      </top>
      <bottom style="double">
        <color rgb="FF000000"/>
      </bottom>
      <diagonal/>
    </border>
    <border>
      <left style="double">
        <color theme="5" tint="-0.499984740745262"/>
      </left>
      <right/>
      <top style="double">
        <color theme="5" tint="-0.499984740745262"/>
      </top>
      <bottom style="double">
        <color theme="5" tint="-0.499984740745262"/>
      </bottom>
      <diagonal/>
    </border>
    <border>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double">
        <color theme="5" tint="-0.24994659260841701"/>
      </right>
      <top style="double">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uble">
        <color theme="5" tint="-0.24994659260841701"/>
      </right>
      <top style="thin">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double">
        <color theme="5" tint="-0.24994659260841701"/>
      </bottom>
      <diagonal/>
    </border>
    <border>
      <left style="thin">
        <color theme="5" tint="-0.24994659260841701"/>
      </left>
      <right style="double">
        <color theme="5" tint="-0.24994659260841701"/>
      </right>
      <top style="thin">
        <color theme="5" tint="-0.24994659260841701"/>
      </top>
      <bottom style="double">
        <color theme="5" tint="-0.24994659260841701"/>
      </bottom>
      <diagonal/>
    </border>
    <border>
      <left style="double">
        <color theme="5" tint="-0.24994659260841701"/>
      </left>
      <right style="thin">
        <color theme="5" tint="-0.24994659260841701"/>
      </right>
      <top style="double">
        <color theme="5" tint="-0.24994659260841701"/>
      </top>
      <bottom style="double">
        <color theme="5" tint="-0.24994659260841701"/>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double">
        <color theme="5" tint="-0.24994659260841701"/>
      </bottom>
      <diagonal/>
    </border>
    <border>
      <left style="double">
        <color theme="5" tint="-0.499984740745262"/>
      </left>
      <right style="thin">
        <color theme="5" tint="-0.499984740745262"/>
      </right>
      <top style="double">
        <color theme="5" tint="-0.499984740745262"/>
      </top>
      <bottom style="double">
        <color theme="5" tint="-0.499984740745262"/>
      </bottom>
      <diagonal/>
    </border>
    <border>
      <left style="double">
        <color theme="5" tint="-0.499984740745262"/>
      </left>
      <right style="thin">
        <color theme="5" tint="-0.499984740745262"/>
      </right>
      <top style="double">
        <color theme="5" tint="-0.499984740745262"/>
      </top>
      <bottom style="thin">
        <color theme="5" tint="-0.499984740745262"/>
      </bottom>
      <diagonal/>
    </border>
    <border>
      <left style="thin">
        <color theme="5" tint="-0.499984740745262"/>
      </left>
      <right style="double">
        <color theme="5" tint="-0.499984740745262"/>
      </right>
      <top style="double">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double">
        <color theme="5" tint="-0.499984740745262"/>
      </right>
      <top style="thin">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double">
        <color theme="5" tint="-0.499984740745262"/>
      </bottom>
      <diagonal/>
    </border>
    <border>
      <left style="thin">
        <color theme="5" tint="-0.499984740745262"/>
      </left>
      <right style="double">
        <color theme="5" tint="-0.499984740745262"/>
      </right>
      <top style="thin">
        <color theme="5" tint="-0.499984740745262"/>
      </top>
      <bottom style="double">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bottom/>
      <diagonal/>
    </border>
    <border>
      <left style="double">
        <color theme="5" tint="-0.499984740745262"/>
      </left>
      <right style="thin">
        <color rgb="FF000000"/>
      </right>
      <top style="double">
        <color theme="5" tint="-0.499984740745262"/>
      </top>
      <bottom style="double">
        <color theme="5" tint="-0.499984740745262"/>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43" fontId="2" fillId="0" borderId="0" applyFill="0" applyBorder="0" applyAlignment="0" applyProtection="0"/>
  </cellStyleXfs>
  <cellXfs count="224">
    <xf numFmtId="0" fontId="0" fillId="0" borderId="0" xfId="0"/>
    <xf numFmtId="0" fontId="3" fillId="0" borderId="0" xfId="0" applyFont="1"/>
    <xf numFmtId="0" fontId="4" fillId="0" borderId="0" xfId="0" applyFont="1"/>
    <xf numFmtId="0" fontId="5" fillId="0" borderId="0" xfId="0" applyFont="1"/>
    <xf numFmtId="0" fontId="6" fillId="3" borderId="0" xfId="0" applyFont="1" applyFill="1"/>
    <xf numFmtId="0" fontId="7" fillId="0" borderId="0" xfId="0" applyFont="1"/>
    <xf numFmtId="0" fontId="8" fillId="2" borderId="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7" fillId="0" borderId="8" xfId="0" applyFont="1" applyBorder="1" applyAlignment="1">
      <alignment wrapText="1"/>
    </xf>
    <xf numFmtId="0" fontId="7" fillId="0" borderId="8" xfId="0" applyFont="1" applyBorder="1" applyAlignment="1">
      <alignment horizontal="left" vertical="center" wrapText="1"/>
    </xf>
    <xf numFmtId="0" fontId="7" fillId="0" borderId="8" xfId="0" applyFont="1" applyBorder="1" applyAlignment="1">
      <alignment vertical="center" wrapText="1"/>
    </xf>
    <xf numFmtId="0" fontId="6" fillId="0" borderId="0" xfId="0" applyFont="1" applyFill="1"/>
    <xf numFmtId="0" fontId="9" fillId="2" borderId="24" xfId="0" applyFont="1" applyFill="1" applyBorder="1" applyAlignment="1">
      <alignment horizontal="center" vertical="center" wrapText="1"/>
    </xf>
    <xf numFmtId="0" fontId="7" fillId="0" borderId="11" xfId="0" applyFont="1" applyBorder="1" applyAlignment="1">
      <alignment horizontal="left" vertical="center" wrapText="1"/>
    </xf>
    <xf numFmtId="0" fontId="7" fillId="0" borderId="13" xfId="0" applyFont="1" applyBorder="1" applyAlignment="1">
      <alignment horizontal="left" vertical="center" wrapText="1"/>
    </xf>
    <xf numFmtId="0" fontId="6" fillId="2" borderId="18" xfId="0" applyFont="1" applyFill="1" applyBorder="1" applyAlignment="1">
      <alignment horizontal="center"/>
    </xf>
    <xf numFmtId="0" fontId="6" fillId="2" borderId="19" xfId="0" applyFont="1" applyFill="1" applyBorder="1" applyAlignment="1">
      <alignment horizontal="center"/>
    </xf>
    <xf numFmtId="0" fontId="7" fillId="0" borderId="0" xfId="0" applyFont="1" applyAlignment="1">
      <alignment horizontal="center"/>
    </xf>
    <xf numFmtId="164" fontId="7" fillId="0" borderId="20" xfId="0" applyNumberFormat="1" applyFont="1" applyBorder="1" applyAlignment="1">
      <alignment horizontal="left" wrapText="1"/>
    </xf>
    <xf numFmtId="0" fontId="7" fillId="0" borderId="21" xfId="0" applyFont="1" applyBorder="1"/>
    <xf numFmtId="0" fontId="7" fillId="0" borderId="22" xfId="0" applyFont="1" applyBorder="1"/>
    <xf numFmtId="0" fontId="7" fillId="0" borderId="23" xfId="0" applyFont="1" applyBorder="1"/>
    <xf numFmtId="0" fontId="8" fillId="2" borderId="2" xfId="0" applyNumberFormat="1" applyFont="1" applyFill="1" applyBorder="1" applyAlignment="1">
      <alignment horizontal="center" wrapText="1"/>
    </xf>
    <xf numFmtId="0" fontId="8" fillId="2" borderId="3" xfId="0" applyNumberFormat="1" applyFont="1" applyFill="1" applyBorder="1" applyAlignment="1">
      <alignment horizontal="center" wrapText="1"/>
    </xf>
    <xf numFmtId="0" fontId="7" fillId="0" borderId="4" xfId="0" applyNumberFormat="1" applyFont="1" applyFill="1" applyBorder="1" applyAlignment="1"/>
    <xf numFmtId="2" fontId="7" fillId="0" borderId="5" xfId="0" applyNumberFormat="1" applyFont="1" applyFill="1" applyBorder="1" applyAlignment="1">
      <alignment horizontal="center"/>
    </xf>
    <xf numFmtId="0" fontId="7" fillId="0" borderId="6" xfId="0" applyFont="1" applyBorder="1"/>
    <xf numFmtId="0" fontId="7" fillId="0" borderId="7" xfId="0" applyFont="1" applyBorder="1" applyAlignment="1">
      <alignment horizontal="center"/>
    </xf>
    <xf numFmtId="0" fontId="6" fillId="6" borderId="4" xfId="0" applyNumberFormat="1" applyFont="1" applyFill="1" applyBorder="1" applyAlignment="1"/>
    <xf numFmtId="2" fontId="6" fillId="6" borderId="5" xfId="0" applyNumberFormat="1" applyFont="1" applyFill="1" applyBorder="1" applyAlignment="1">
      <alignment horizontal="center"/>
    </xf>
    <xf numFmtId="0" fontId="7" fillId="0" borderId="36" xfId="0" applyNumberFormat="1" applyFont="1" applyFill="1" applyBorder="1" applyAlignment="1"/>
    <xf numFmtId="2" fontId="7" fillId="0" borderId="37" xfId="0" applyNumberFormat="1" applyFont="1" applyFill="1" applyBorder="1" applyAlignment="1">
      <alignment horizontal="center"/>
    </xf>
    <xf numFmtId="0" fontId="10" fillId="7" borderId="36" xfId="0" applyNumberFormat="1" applyFont="1" applyFill="1" applyBorder="1" applyAlignment="1"/>
    <xf numFmtId="2" fontId="10" fillId="7" borderId="37" xfId="0" applyNumberFormat="1" applyFont="1" applyFill="1" applyBorder="1" applyAlignment="1">
      <alignment horizontal="center"/>
    </xf>
    <xf numFmtId="0" fontId="7" fillId="0" borderId="0" xfId="0" applyNumberFormat="1" applyFont="1" applyFill="1" applyBorder="1" applyAlignment="1"/>
    <xf numFmtId="2" fontId="7" fillId="0" borderId="0" xfId="0" applyNumberFormat="1" applyFont="1" applyFill="1" applyBorder="1" applyAlignment="1">
      <alignment horizontal="center"/>
    </xf>
    <xf numFmtId="0" fontId="7" fillId="0" borderId="0" xfId="0" applyFont="1" applyBorder="1"/>
    <xf numFmtId="0" fontId="7" fillId="0" borderId="6" xfId="0" applyNumberFormat="1" applyFont="1" applyFill="1" applyBorder="1" applyAlignment="1"/>
    <xf numFmtId="2" fontId="7" fillId="0" borderId="7" xfId="0" applyNumberFormat="1" applyFont="1" applyFill="1" applyBorder="1" applyAlignment="1">
      <alignment horizontal="center"/>
    </xf>
    <xf numFmtId="0" fontId="10" fillId="4" borderId="1" xfId="0" applyNumberFormat="1" applyFont="1" applyFill="1" applyBorder="1" applyAlignment="1" applyProtection="1">
      <alignment horizontal="center" vertical="center"/>
    </xf>
    <xf numFmtId="0" fontId="11" fillId="4" borderId="1" xfId="0" applyNumberFormat="1" applyFont="1" applyFill="1" applyBorder="1" applyAlignment="1" applyProtection="1">
      <alignment horizontal="center" vertical="center"/>
    </xf>
    <xf numFmtId="0" fontId="6" fillId="5" borderId="1" xfId="0" applyNumberFormat="1" applyFont="1" applyFill="1" applyBorder="1" applyAlignment="1" applyProtection="1">
      <alignment horizontal="left" vertical="center"/>
    </xf>
    <xf numFmtId="0" fontId="7" fillId="0" borderId="1" xfId="0" applyFont="1" applyBorder="1"/>
    <xf numFmtId="0" fontId="6" fillId="0" borderId="1" xfId="0" applyNumberFormat="1" applyFont="1" applyFill="1" applyBorder="1" applyAlignment="1" applyProtection="1">
      <alignment horizontal="left" vertical="center"/>
    </xf>
    <xf numFmtId="2" fontId="7" fillId="0"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horizontal="center" vertical="center"/>
    </xf>
    <xf numFmtId="0" fontId="6" fillId="0" borderId="0" xfId="0" applyFont="1"/>
    <xf numFmtId="0" fontId="7" fillId="0" borderId="8" xfId="0" applyFont="1" applyBorder="1" applyAlignment="1">
      <alignment horizontal="justify" vertical="center"/>
    </xf>
    <xf numFmtId="0" fontId="6" fillId="2" borderId="24" xfId="0" applyFont="1" applyFill="1" applyBorder="1" applyAlignment="1">
      <alignment horizontal="center" vertical="center" wrapText="1" readingOrder="1"/>
    </xf>
    <xf numFmtId="0" fontId="6" fillId="2" borderId="25" xfId="0" applyFont="1" applyFill="1" applyBorder="1" applyAlignment="1">
      <alignment horizontal="center"/>
    </xf>
    <xf numFmtId="164" fontId="7" fillId="0" borderId="26" xfId="0" applyNumberFormat="1" applyFont="1" applyBorder="1" applyAlignment="1">
      <alignment horizontal="left" vertical="center" wrapText="1"/>
    </xf>
    <xf numFmtId="0" fontId="7" fillId="0" borderId="21" xfId="0" applyFont="1" applyBorder="1" applyAlignment="1">
      <alignment horizontal="left" vertical="center" wrapText="1"/>
    </xf>
    <xf numFmtId="0" fontId="7" fillId="0" borderId="27" xfId="0" applyFont="1" applyBorder="1" applyAlignment="1">
      <alignment horizontal="left" vertical="center" wrapText="1"/>
    </xf>
    <xf numFmtId="0" fontId="7" fillId="0" borderId="23" xfId="0" applyFont="1" applyBorder="1" applyAlignment="1">
      <alignment horizontal="left" vertical="center" wrapText="1"/>
    </xf>
    <xf numFmtId="0" fontId="7" fillId="0" borderId="4" xfId="0" applyFont="1" applyBorder="1"/>
    <xf numFmtId="0" fontId="6" fillId="6" borderId="5" xfId="0" applyNumberFormat="1" applyFont="1" applyFill="1" applyBorder="1" applyAlignment="1">
      <alignment horizontal="center"/>
    </xf>
    <xf numFmtId="0" fontId="7" fillId="0" borderId="5" xfId="0" applyNumberFormat="1" applyFont="1" applyFill="1" applyBorder="1" applyAlignment="1">
      <alignment horizontal="center"/>
    </xf>
    <xf numFmtId="0" fontId="11" fillId="7" borderId="6" xfId="0" applyNumberFormat="1" applyFont="1" applyFill="1" applyBorder="1" applyAlignment="1"/>
    <xf numFmtId="2" fontId="11" fillId="7" borderId="7" xfId="0" applyNumberFormat="1" applyFont="1" applyFill="1" applyBorder="1" applyAlignment="1">
      <alignment horizontal="center"/>
    </xf>
    <xf numFmtId="0" fontId="7" fillId="0" borderId="0" xfId="0" applyFont="1" applyFill="1"/>
    <xf numFmtId="0" fontId="11" fillId="0" borderId="0" xfId="0" applyNumberFormat="1" applyFont="1" applyFill="1" applyBorder="1" applyAlignment="1"/>
    <xf numFmtId="2" fontId="11" fillId="0" borderId="0" xfId="0" applyNumberFormat="1" applyFont="1" applyFill="1" applyBorder="1" applyAlignment="1">
      <alignment horizontal="center"/>
    </xf>
    <xf numFmtId="0" fontId="11" fillId="3" borderId="0" xfId="0" applyFont="1" applyFill="1"/>
    <xf numFmtId="0" fontId="12" fillId="4" borderId="1" xfId="0" applyNumberFormat="1" applyFont="1" applyFill="1" applyBorder="1" applyAlignment="1" applyProtection="1">
      <alignment horizontal="center" vertical="center"/>
    </xf>
    <xf numFmtId="0" fontId="13" fillId="4" borderId="1" xfId="0" applyNumberFormat="1" applyFont="1" applyFill="1" applyBorder="1" applyAlignment="1" applyProtection="1">
      <alignment horizontal="center" vertical="center"/>
    </xf>
    <xf numFmtId="0" fontId="14" fillId="5" borderId="1" xfId="0" applyNumberFormat="1" applyFont="1" applyFill="1" applyBorder="1" applyAlignment="1" applyProtection="1">
      <alignment horizontal="left" vertical="center"/>
    </xf>
    <xf numFmtId="39" fontId="15" fillId="0" borderId="1" xfId="2" applyNumberFormat="1" applyFont="1" applyFill="1" applyBorder="1" applyAlignment="1">
      <alignment horizontal="center"/>
    </xf>
    <xf numFmtId="2" fontId="7" fillId="0" borderId="1" xfId="0" applyNumberFormat="1" applyFont="1" applyFill="1" applyBorder="1" applyAlignment="1">
      <alignment horizontal="center"/>
    </xf>
    <xf numFmtId="0" fontId="14" fillId="0" borderId="0" xfId="0" applyNumberFormat="1" applyFont="1" applyFill="1" applyBorder="1" applyAlignment="1" applyProtection="1">
      <alignment horizontal="left" vertical="center"/>
    </xf>
    <xf numFmtId="0" fontId="16" fillId="0" borderId="0" xfId="0" applyNumberFormat="1" applyFont="1" applyFill="1" applyBorder="1" applyAlignment="1" applyProtection="1">
      <alignment horizontal="center" vertical="center"/>
    </xf>
    <xf numFmtId="0" fontId="17" fillId="0" borderId="0" xfId="0" applyFont="1"/>
    <xf numFmtId="0" fontId="9" fillId="2" borderId="28" xfId="0" applyFont="1" applyFill="1" applyBorder="1" applyAlignment="1">
      <alignment horizontal="left" vertical="center" wrapText="1" readingOrder="1"/>
    </xf>
    <xf numFmtId="0" fontId="6" fillId="2" borderId="29" xfId="0" applyFont="1" applyFill="1" applyBorder="1" applyAlignment="1">
      <alignment horizontal="center"/>
    </xf>
    <xf numFmtId="0" fontId="6" fillId="2" borderId="30" xfId="0" applyFont="1" applyFill="1" applyBorder="1" applyAlignment="1">
      <alignment horizontal="center"/>
    </xf>
    <xf numFmtId="164" fontId="7" fillId="0" borderId="31" xfId="0" applyNumberFormat="1" applyFont="1" applyBorder="1" applyAlignment="1">
      <alignment horizontal="left" wrapText="1"/>
    </xf>
    <xf numFmtId="0" fontId="7" fillId="0" borderId="32" xfId="0" applyFont="1" applyBorder="1"/>
    <xf numFmtId="0" fontId="7" fillId="0" borderId="33" xfId="0" applyFont="1" applyBorder="1"/>
    <xf numFmtId="0" fontId="7" fillId="0" borderId="34" xfId="0" applyFont="1" applyBorder="1"/>
    <xf numFmtId="0" fontId="18" fillId="0" borderId="4" xfId="0" applyNumberFormat="1" applyFont="1" applyFill="1" applyBorder="1" applyAlignment="1"/>
    <xf numFmtId="2" fontId="18" fillId="0" borderId="5" xfId="0" applyNumberFormat="1" applyFont="1" applyFill="1" applyBorder="1" applyAlignment="1">
      <alignment horizontal="center"/>
    </xf>
    <xf numFmtId="0" fontId="8" fillId="6" borderId="4" xfId="0" applyNumberFormat="1" applyFont="1" applyFill="1" applyBorder="1" applyAlignment="1"/>
    <xf numFmtId="2" fontId="8" fillId="6" borderId="5" xfId="0" applyNumberFormat="1" applyFont="1" applyFill="1" applyBorder="1" applyAlignment="1">
      <alignment horizontal="center"/>
    </xf>
    <xf numFmtId="0" fontId="18" fillId="0" borderId="5" xfId="0" applyNumberFormat="1" applyFont="1" applyFill="1" applyBorder="1" applyAlignment="1">
      <alignment horizontal="center"/>
    </xf>
    <xf numFmtId="0" fontId="16" fillId="0" borderId="1" xfId="0" applyNumberFormat="1" applyFont="1" applyFill="1" applyBorder="1" applyAlignment="1" applyProtection="1">
      <alignment horizontal="center" vertical="center"/>
    </xf>
    <xf numFmtId="0" fontId="14" fillId="0" borderId="1" xfId="0" applyNumberFormat="1" applyFont="1" applyFill="1" applyBorder="1" applyAlignment="1" applyProtection="1">
      <alignment horizontal="left" vertical="center"/>
    </xf>
    <xf numFmtId="0" fontId="8" fillId="2" borderId="1" xfId="0" applyNumberFormat="1" applyFont="1" applyFill="1" applyBorder="1" applyAlignment="1" applyProtection="1">
      <alignment horizontal="left" vertical="center"/>
    </xf>
    <xf numFmtId="0" fontId="13" fillId="0" borderId="1" xfId="0" applyNumberFormat="1" applyFont="1" applyFill="1" applyBorder="1" applyAlignment="1" applyProtection="1">
      <alignment horizontal="center" vertical="center"/>
    </xf>
    <xf numFmtId="0" fontId="7" fillId="0" borderId="8" xfId="0" applyFont="1" applyBorder="1" applyAlignment="1">
      <alignment horizontal="left" wrapText="1"/>
    </xf>
    <xf numFmtId="0" fontId="19" fillId="0" borderId="0" xfId="0" applyFont="1"/>
    <xf numFmtId="164" fontId="20" fillId="0" borderId="31" xfId="0" applyNumberFormat="1" applyFont="1" applyBorder="1" applyAlignment="1">
      <alignment horizontal="left" wrapText="1"/>
    </xf>
    <xf numFmtId="0" fontId="20" fillId="0" borderId="32" xfId="0" applyFont="1" applyBorder="1"/>
    <xf numFmtId="0" fontId="20" fillId="0" borderId="33" xfId="0" applyFont="1" applyBorder="1"/>
    <xf numFmtId="0" fontId="20" fillId="0" borderId="34" xfId="0" applyFont="1" applyBorder="1"/>
    <xf numFmtId="0" fontId="7" fillId="0" borderId="5" xfId="0" applyFont="1" applyBorder="1" applyAlignment="1">
      <alignment horizontal="center"/>
    </xf>
    <xf numFmtId="0" fontId="4" fillId="0" borderId="6" xfId="0" applyFont="1" applyBorder="1"/>
    <xf numFmtId="0" fontId="4" fillId="0" borderId="7" xfId="0" applyFont="1" applyBorder="1" applyAlignment="1">
      <alignment horizontal="center"/>
    </xf>
    <xf numFmtId="0" fontId="7" fillId="3" borderId="0" xfId="0" applyFont="1" applyFill="1"/>
    <xf numFmtId="0" fontId="12" fillId="4" borderId="1" xfId="0" applyNumberFormat="1" applyFont="1" applyFill="1" applyBorder="1" applyAlignment="1" applyProtection="1">
      <alignment horizontal="left" vertical="center"/>
    </xf>
    <xf numFmtId="0" fontId="8" fillId="5" borderId="1" xfId="0" applyNumberFormat="1" applyFont="1" applyFill="1" applyBorder="1" applyAlignment="1" applyProtection="1">
      <alignment horizontal="left" vertical="center"/>
    </xf>
    <xf numFmtId="0" fontId="9" fillId="2" borderId="39" xfId="0" applyFont="1" applyFill="1" applyBorder="1" applyAlignment="1">
      <alignment horizontal="left" vertical="center" wrapText="1" readingOrder="1"/>
    </xf>
    <xf numFmtId="0" fontId="6" fillId="2" borderId="9" xfId="0" applyFont="1" applyFill="1" applyBorder="1" applyAlignment="1">
      <alignment horizontal="center"/>
    </xf>
    <xf numFmtId="164" fontId="7" fillId="0" borderId="9" xfId="0" applyNumberFormat="1" applyFont="1" applyBorder="1" applyAlignment="1">
      <alignment horizontal="left" wrapText="1"/>
    </xf>
    <xf numFmtId="0" fontId="7" fillId="0" borderId="9" xfId="0" applyFont="1" applyBorder="1"/>
    <xf numFmtId="0" fontId="11" fillId="7" borderId="36" xfId="0" applyNumberFormat="1" applyFont="1" applyFill="1" applyBorder="1" applyAlignment="1"/>
    <xf numFmtId="2" fontId="11" fillId="7" borderId="37" xfId="0" applyNumberFormat="1" applyFont="1" applyFill="1" applyBorder="1" applyAlignment="1">
      <alignment horizontal="center"/>
    </xf>
    <xf numFmtId="0" fontId="18" fillId="0" borderId="0" xfId="0" applyNumberFormat="1" applyFont="1" applyFill="1" applyBorder="1" applyAlignment="1"/>
    <xf numFmtId="2" fontId="18" fillId="0" borderId="0" xfId="0" applyNumberFormat="1" applyFont="1" applyFill="1" applyBorder="1" applyAlignment="1">
      <alignment horizontal="center"/>
    </xf>
    <xf numFmtId="0" fontId="21" fillId="0" borderId="0" xfId="0" applyFont="1"/>
    <xf numFmtId="0" fontId="20" fillId="0" borderId="8" xfId="0" applyFont="1" applyBorder="1" applyAlignment="1">
      <alignment vertical="center" wrapText="1" readingOrder="1"/>
    </xf>
    <xf numFmtId="0" fontId="18" fillId="0" borderId="4" xfId="0" applyFont="1" applyBorder="1"/>
    <xf numFmtId="0" fontId="18" fillId="0" borderId="0" xfId="0" applyFont="1" applyBorder="1"/>
    <xf numFmtId="2" fontId="18" fillId="0" borderId="7" xfId="0" applyNumberFormat="1" applyFont="1" applyFill="1" applyBorder="1" applyAlignment="1">
      <alignment horizontal="center"/>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7" fillId="0" borderId="13" xfId="0" applyFont="1" applyBorder="1" applyAlignment="1"/>
    <xf numFmtId="0" fontId="6" fillId="2" borderId="35" xfId="0" applyFont="1" applyFill="1" applyBorder="1" applyAlignment="1">
      <alignment horizontal="center"/>
    </xf>
    <xf numFmtId="164" fontId="7" fillId="0" borderId="35" xfId="0" applyNumberFormat="1" applyFont="1" applyBorder="1" applyAlignment="1">
      <alignment horizontal="left" wrapText="1"/>
    </xf>
    <xf numFmtId="0" fontId="7" fillId="0" borderId="35" xfId="0" applyFont="1" applyBorder="1"/>
    <xf numFmtId="2" fontId="7" fillId="0" borderId="5" xfId="0" applyNumberFormat="1" applyFont="1" applyBorder="1" applyAlignment="1">
      <alignment horizontal="center"/>
    </xf>
    <xf numFmtId="0" fontId="18" fillId="0" borderId="0" xfId="0" applyFont="1"/>
    <xf numFmtId="0" fontId="18" fillId="0" borderId="0" xfId="0" applyNumberFormat="1" applyFont="1" applyFill="1" applyBorder="1" applyAlignment="1">
      <alignment horizontal="center"/>
    </xf>
    <xf numFmtId="2" fontId="16" fillId="0" borderId="1" xfId="0" applyNumberFormat="1" applyFont="1" applyFill="1" applyBorder="1" applyAlignment="1" applyProtection="1">
      <alignment horizontal="center" vertical="center"/>
    </xf>
    <xf numFmtId="2" fontId="13" fillId="0" borderId="1" xfId="0" applyNumberFormat="1" applyFont="1" applyFill="1" applyBorder="1" applyAlignment="1" applyProtection="1">
      <alignment horizontal="center" vertical="center"/>
    </xf>
    <xf numFmtId="0" fontId="8" fillId="2" borderId="13" xfId="0" applyFont="1" applyFill="1" applyBorder="1" applyAlignment="1">
      <alignment horizontal="center" vertical="center" wrapText="1"/>
    </xf>
    <xf numFmtId="0" fontId="7" fillId="0" borderId="12" xfId="0" applyFont="1" applyBorder="1" applyAlignment="1">
      <alignment horizontal="left" vertical="center" wrapText="1"/>
    </xf>
    <xf numFmtId="0" fontId="8" fillId="2" borderId="16" xfId="0" applyNumberFormat="1" applyFont="1" applyFill="1" applyBorder="1" applyAlignment="1">
      <alignment horizontal="center" wrapText="1"/>
    </xf>
    <xf numFmtId="0" fontId="8" fillId="2" borderId="17" xfId="0" applyNumberFormat="1" applyFont="1" applyFill="1" applyBorder="1" applyAlignment="1">
      <alignment horizontal="center" wrapText="1"/>
    </xf>
    <xf numFmtId="0" fontId="18" fillId="0" borderId="2" xfId="0" applyNumberFormat="1" applyFont="1" applyFill="1" applyBorder="1" applyAlignment="1"/>
    <xf numFmtId="0" fontId="18" fillId="0" borderId="3" xfId="0" applyNumberFormat="1" applyFont="1" applyFill="1" applyBorder="1" applyAlignment="1">
      <alignment horizontal="center"/>
    </xf>
    <xf numFmtId="166" fontId="18" fillId="0" borderId="5" xfId="0" applyNumberFormat="1" applyFont="1" applyFill="1" applyBorder="1" applyAlignment="1">
      <alignment horizontal="center"/>
    </xf>
    <xf numFmtId="0" fontId="10" fillId="7" borderId="6" xfId="0" applyNumberFormat="1" applyFont="1" applyFill="1" applyBorder="1" applyAlignment="1"/>
    <xf numFmtId="2" fontId="10" fillId="7" borderId="7" xfId="0" applyNumberFormat="1" applyFont="1" applyFill="1" applyBorder="1" applyAlignment="1">
      <alignment horizontal="center"/>
    </xf>
    <xf numFmtId="0" fontId="7" fillId="0" borderId="0" xfId="0" applyFont="1" applyBorder="1" applyAlignment="1">
      <alignment horizontal="center"/>
    </xf>
    <xf numFmtId="0" fontId="7" fillId="9" borderId="4" xfId="0" applyFont="1" applyFill="1" applyBorder="1"/>
    <xf numFmtId="2" fontId="7" fillId="9" borderId="5" xfId="0" applyNumberFormat="1" applyFont="1" applyFill="1" applyBorder="1" applyAlignment="1">
      <alignment horizontal="center"/>
    </xf>
    <xf numFmtId="0" fontId="7" fillId="9" borderId="0" xfId="0" applyFont="1" applyFill="1"/>
    <xf numFmtId="0" fontId="7" fillId="9" borderId="5" xfId="0" applyFont="1" applyFill="1" applyBorder="1" applyAlignment="1">
      <alignment horizontal="center"/>
    </xf>
    <xf numFmtId="0" fontId="7" fillId="9" borderId="6" xfId="0" applyFont="1" applyFill="1" applyBorder="1"/>
    <xf numFmtId="0" fontId="7" fillId="9" borderId="7" xfId="0" applyFont="1" applyFill="1" applyBorder="1" applyAlignment="1">
      <alignment horizontal="center"/>
    </xf>
    <xf numFmtId="0" fontId="10" fillId="9" borderId="0" xfId="0" applyNumberFormat="1" applyFont="1" applyFill="1" applyBorder="1" applyAlignment="1"/>
    <xf numFmtId="2" fontId="10" fillId="9" borderId="0" xfId="0" applyNumberFormat="1" applyFont="1" applyFill="1" applyBorder="1" applyAlignment="1">
      <alignment horizontal="center"/>
    </xf>
    <xf numFmtId="2" fontId="16" fillId="0" borderId="0" xfId="0" applyNumberFormat="1" applyFont="1" applyFill="1" applyBorder="1" applyAlignment="1" applyProtection="1">
      <alignment horizontal="center" vertical="center"/>
    </xf>
    <xf numFmtId="0" fontId="17" fillId="0" borderId="0" xfId="0" applyFont="1" applyAlignment="1">
      <alignment horizontal="center"/>
    </xf>
    <xf numFmtId="0" fontId="7" fillId="0" borderId="8" xfId="0" applyFont="1" applyBorder="1" applyAlignment="1">
      <alignment horizontal="center" vertical="center" wrapText="1"/>
    </xf>
    <xf numFmtId="0" fontId="9" fillId="2" borderId="11" xfId="0" applyFont="1" applyFill="1" applyBorder="1" applyAlignment="1">
      <alignment horizontal="left" vertical="center" wrapText="1" readingOrder="1"/>
    </xf>
    <xf numFmtId="0" fontId="7" fillId="0" borderId="0" xfId="0" applyFont="1" applyAlignment="1">
      <alignment vertical="center"/>
    </xf>
    <xf numFmtId="0" fontId="8" fillId="2" borderId="14" xfId="0" applyNumberFormat="1" applyFont="1" applyFill="1" applyBorder="1" applyAlignment="1">
      <alignment horizontal="center" wrapText="1"/>
    </xf>
    <xf numFmtId="0" fontId="8" fillId="0" borderId="0" xfId="0" applyNumberFormat="1" applyFont="1" applyFill="1" applyBorder="1" applyAlignment="1">
      <alignment horizontal="center" wrapText="1"/>
    </xf>
    <xf numFmtId="0" fontId="6" fillId="0" borderId="4" xfId="0" applyNumberFormat="1" applyFont="1" applyFill="1" applyBorder="1" applyAlignment="1" applyProtection="1">
      <alignment horizontal="left" vertical="top" wrapText="1"/>
    </xf>
    <xf numFmtId="0" fontId="7" fillId="0" borderId="1" xfId="0" applyNumberFormat="1" applyFont="1" applyFill="1" applyBorder="1" applyAlignment="1" applyProtection="1">
      <alignment horizontal="center" vertical="top" wrapText="1"/>
    </xf>
    <xf numFmtId="0" fontId="7" fillId="0" borderId="0" xfId="0" applyFont="1" applyFill="1" applyBorder="1"/>
    <xf numFmtId="0" fontId="7" fillId="0" borderId="0" xfId="0" applyFont="1" applyFill="1" applyBorder="1" applyAlignment="1">
      <alignment horizontal="center"/>
    </xf>
    <xf numFmtId="0" fontId="7" fillId="0" borderId="0" xfId="0" applyNumberFormat="1" applyFont="1" applyFill="1" applyBorder="1" applyAlignment="1">
      <alignment horizontal="center"/>
    </xf>
    <xf numFmtId="0" fontId="7" fillId="0" borderId="4" xfId="0" applyNumberFormat="1" applyFont="1" applyFill="1" applyBorder="1" applyAlignment="1" applyProtection="1">
      <alignment horizontal="left" vertical="top" wrapText="1"/>
    </xf>
    <xf numFmtId="0" fontId="6" fillId="2" borderId="4" xfId="0" applyNumberFormat="1" applyFont="1" applyFill="1" applyBorder="1" applyAlignment="1" applyProtection="1">
      <alignment horizontal="left" vertical="top" wrapText="1"/>
    </xf>
    <xf numFmtId="0" fontId="7" fillId="2" borderId="1" xfId="0" applyFont="1" applyFill="1" applyBorder="1"/>
    <xf numFmtId="2" fontId="6" fillId="2" borderId="5" xfId="0" applyNumberFormat="1" applyFont="1" applyFill="1" applyBorder="1" applyAlignment="1">
      <alignment horizontal="center"/>
    </xf>
    <xf numFmtId="0" fontId="7" fillId="0" borderId="1" xfId="0" applyFont="1" applyBorder="1" applyAlignment="1">
      <alignment horizontal="center"/>
    </xf>
    <xf numFmtId="0" fontId="22" fillId="0" borderId="4" xfId="0" applyNumberFormat="1" applyFont="1" applyFill="1" applyBorder="1" applyAlignment="1" applyProtection="1">
      <alignment horizontal="left" vertical="top" wrapText="1"/>
    </xf>
    <xf numFmtId="0" fontId="22" fillId="0" borderId="1" xfId="0" applyNumberFormat="1" applyFont="1" applyFill="1" applyBorder="1" applyAlignment="1" applyProtection="1">
      <alignment horizontal="center" vertical="top" wrapText="1"/>
    </xf>
    <xf numFmtId="2" fontId="15" fillId="0" borderId="5" xfId="0" applyNumberFormat="1" applyFont="1" applyFill="1" applyBorder="1" applyAlignment="1">
      <alignment horizontal="center"/>
    </xf>
    <xf numFmtId="0" fontId="6" fillId="5" borderId="4" xfId="0" applyNumberFormat="1" applyFont="1" applyFill="1" applyBorder="1" applyAlignment="1" applyProtection="1">
      <alignment horizontal="left" vertical="top" wrapText="1"/>
    </xf>
    <xf numFmtId="0" fontId="7" fillId="5" borderId="1" xfId="0" applyFont="1" applyFill="1" applyBorder="1" applyAlignment="1">
      <alignment horizontal="center"/>
    </xf>
    <xf numFmtId="2" fontId="6" fillId="5" borderId="5" xfId="0" applyNumberFormat="1" applyFont="1" applyFill="1" applyBorder="1" applyAlignment="1">
      <alignment horizontal="center"/>
    </xf>
    <xf numFmtId="2" fontId="6" fillId="0" borderId="5" xfId="0" applyNumberFormat="1" applyFont="1" applyFill="1" applyBorder="1" applyAlignment="1">
      <alignment horizontal="center"/>
    </xf>
    <xf numFmtId="0" fontId="11" fillId="7" borderId="15" xfId="0" applyFont="1" applyFill="1" applyBorder="1" applyAlignment="1">
      <alignment horizontal="center"/>
    </xf>
    <xf numFmtId="0" fontId="22" fillId="0" borderId="0" xfId="0" applyNumberFormat="1" applyFont="1" applyFill="1" applyBorder="1" applyAlignment="1" applyProtection="1">
      <alignment horizontal="left" vertical="top" wrapText="1"/>
    </xf>
    <xf numFmtId="0" fontId="22" fillId="0" borderId="0" xfId="0" applyNumberFormat="1" applyFont="1" applyFill="1" applyBorder="1" applyAlignment="1" applyProtection="1">
      <alignment horizontal="center" vertical="top" wrapText="1"/>
    </xf>
    <xf numFmtId="2" fontId="15" fillId="0" borderId="0" xfId="0" applyNumberFormat="1" applyFont="1" applyFill="1" applyBorder="1" applyAlignment="1">
      <alignment horizontal="center"/>
    </xf>
    <xf numFmtId="0" fontId="8" fillId="8" borderId="1" xfId="0" applyNumberFormat="1" applyFont="1" applyFill="1" applyBorder="1" applyAlignment="1" applyProtection="1">
      <alignment horizontal="left" vertical="center"/>
    </xf>
    <xf numFmtId="0" fontId="18" fillId="8" borderId="1"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xf>
    <xf numFmtId="0" fontId="7" fillId="0" borderId="1" xfId="0" applyFont="1" applyFill="1" applyBorder="1"/>
    <xf numFmtId="0" fontId="16" fillId="0" borderId="1" xfId="0" applyNumberFormat="1" applyFont="1" applyFill="1" applyBorder="1" applyAlignment="1" applyProtection="1">
      <alignment horizontal="left" vertical="center"/>
    </xf>
    <xf numFmtId="0" fontId="4" fillId="0" borderId="0" xfId="0" applyFont="1" applyAlignment="1">
      <alignment horizontal="center"/>
    </xf>
    <xf numFmtId="0" fontId="7" fillId="0" borderId="0" xfId="0" applyFont="1" applyBorder="1" applyAlignment="1">
      <alignment horizontal="left" vertical="center" wrapText="1"/>
    </xf>
    <xf numFmtId="0" fontId="7" fillId="0" borderId="5" xfId="0" applyFont="1" applyBorder="1"/>
    <xf numFmtId="0" fontId="7" fillId="0" borderId="0" xfId="0" applyNumberFormat="1" applyFont="1" applyFill="1" applyBorder="1" applyAlignment="1" applyProtection="1">
      <alignment horizontal="left" vertical="top" wrapText="1"/>
    </xf>
    <xf numFmtId="0" fontId="7" fillId="0" borderId="0" xfId="0" applyNumberFormat="1" applyFont="1" applyFill="1" applyBorder="1" applyAlignment="1" applyProtection="1">
      <alignment horizontal="center" vertical="top" wrapText="1"/>
    </xf>
    <xf numFmtId="0" fontId="7" fillId="2" borderId="1" xfId="0" applyFont="1" applyFill="1" applyBorder="1" applyAlignment="1">
      <alignment horizontal="center"/>
    </xf>
    <xf numFmtId="0" fontId="6" fillId="0" borderId="0" xfId="0" applyNumberFormat="1" applyFont="1" applyFill="1" applyBorder="1" applyAlignment="1" applyProtection="1">
      <alignment horizontal="left" vertical="top" wrapText="1"/>
    </xf>
    <xf numFmtId="0" fontId="6" fillId="0" borderId="0" xfId="0" applyNumberFormat="1" applyFont="1" applyFill="1" applyBorder="1" applyAlignment="1">
      <alignment horizontal="center"/>
    </xf>
    <xf numFmtId="0" fontId="6" fillId="0" borderId="0" xfId="0" applyNumberFormat="1" applyFont="1" applyFill="1" applyBorder="1" applyAlignment="1"/>
    <xf numFmtId="0" fontId="6" fillId="0" borderId="0" xfId="0" applyFont="1" applyFill="1" applyBorder="1" applyAlignment="1">
      <alignment horizontal="center"/>
    </xf>
    <xf numFmtId="2" fontId="6" fillId="0" borderId="0" xfId="0" applyNumberFormat="1" applyFont="1" applyFill="1" applyBorder="1" applyAlignment="1">
      <alignment horizontal="center"/>
    </xf>
    <xf numFmtId="0" fontId="6" fillId="0" borderId="4" xfId="0" applyNumberFormat="1" applyFont="1" applyFill="1" applyBorder="1" applyAlignment="1"/>
    <xf numFmtId="0" fontId="6" fillId="2" borderId="4" xfId="0" applyNumberFormat="1" applyFont="1" applyFill="1" applyBorder="1" applyAlignment="1"/>
    <xf numFmtId="0" fontId="10" fillId="7" borderId="15" xfId="0" applyFont="1" applyFill="1" applyBorder="1" applyAlignment="1">
      <alignment horizontal="center"/>
    </xf>
    <xf numFmtId="0" fontId="8" fillId="8"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left" vertical="center"/>
    </xf>
    <xf numFmtId="0" fontId="7" fillId="0" borderId="0" xfId="0" applyFont="1" applyBorder="1" applyAlignment="1">
      <alignment horizontal="left" vertical="center" wrapText="1"/>
    </xf>
    <xf numFmtId="0" fontId="8" fillId="0" borderId="0" xfId="0" applyNumberFormat="1" applyFont="1" applyFill="1" applyBorder="1" applyAlignment="1">
      <alignment horizontal="left" wrapText="1"/>
    </xf>
    <xf numFmtId="165" fontId="7" fillId="0" borderId="0" xfId="0" applyNumberFormat="1" applyFont="1" applyFill="1" applyBorder="1"/>
    <xf numFmtId="0" fontId="6" fillId="5" borderId="1" xfId="0" applyFont="1" applyFill="1" applyBorder="1" applyAlignment="1">
      <alignment horizontal="center"/>
    </xf>
    <xf numFmtId="0" fontId="6" fillId="0" borderId="1" xfId="0" applyFont="1" applyFill="1" applyBorder="1" applyAlignment="1">
      <alignment horizontal="center"/>
    </xf>
    <xf numFmtId="2" fontId="7" fillId="0" borderId="5" xfId="0" applyNumberFormat="1" applyFont="1" applyFill="1" applyBorder="1" applyAlignment="1" applyProtection="1">
      <alignment horizontal="center" vertical="top" wrapText="1"/>
    </xf>
    <xf numFmtId="0" fontId="8" fillId="0" borderId="0" xfId="0" applyNumberFormat="1" applyFont="1" applyFill="1" applyBorder="1" applyAlignment="1"/>
    <xf numFmtId="2" fontId="8" fillId="0" borderId="0" xfId="0" applyNumberFormat="1" applyFont="1" applyFill="1" applyBorder="1" applyAlignment="1">
      <alignment horizontal="center"/>
    </xf>
    <xf numFmtId="0" fontId="9" fillId="2" borderId="10" xfId="0" applyFont="1" applyFill="1" applyBorder="1" applyAlignment="1">
      <alignment horizontal="center" vertical="center" wrapText="1" readingOrder="1"/>
    </xf>
    <xf numFmtId="0" fontId="7" fillId="0" borderId="0" xfId="0" applyFont="1" applyAlignment="1">
      <alignment wrapText="1"/>
    </xf>
    <xf numFmtId="0" fontId="23" fillId="0" borderId="4" xfId="0" applyNumberFormat="1" applyFont="1" applyFill="1" applyBorder="1" applyAlignment="1" applyProtection="1">
      <alignment horizontal="left" vertical="top" wrapText="1"/>
    </xf>
    <xf numFmtId="0" fontId="24" fillId="0" borderId="1" xfId="0" applyNumberFormat="1" applyFont="1" applyFill="1" applyBorder="1" applyAlignment="1" applyProtection="1">
      <alignment horizontal="center" vertical="top" wrapText="1"/>
    </xf>
    <xf numFmtId="0" fontId="24" fillId="0" borderId="4" xfId="0" applyNumberFormat="1" applyFont="1" applyFill="1" applyBorder="1" applyAlignment="1" applyProtection="1">
      <alignment horizontal="left" vertical="top" wrapText="1"/>
    </xf>
    <xf numFmtId="0" fontId="23" fillId="2" borderId="4" xfId="0" applyNumberFormat="1" applyFont="1" applyFill="1" applyBorder="1" applyAlignment="1" applyProtection="1">
      <alignment horizontal="left" vertical="top" wrapText="1"/>
    </xf>
    <xf numFmtId="0" fontId="23" fillId="2" borderId="1" xfId="0" applyNumberFormat="1" applyFont="1" applyFill="1" applyBorder="1" applyAlignment="1" applyProtection="1">
      <alignment horizontal="center" vertical="top" wrapText="1"/>
    </xf>
    <xf numFmtId="2" fontId="8" fillId="2" borderId="5" xfId="0" applyNumberFormat="1" applyFont="1" applyFill="1" applyBorder="1" applyAlignment="1">
      <alignment horizontal="center"/>
    </xf>
    <xf numFmtId="0" fontId="8" fillId="0" borderId="4" xfId="0" applyNumberFormat="1" applyFont="1" applyFill="1" applyBorder="1" applyAlignment="1" applyProtection="1">
      <alignment horizontal="left" vertical="top" wrapText="1"/>
    </xf>
    <xf numFmtId="2" fontId="7" fillId="0" borderId="38" xfId="0" applyNumberFormat="1" applyFont="1" applyBorder="1" applyAlignment="1">
      <alignment horizontal="center"/>
    </xf>
    <xf numFmtId="0" fontId="6" fillId="2" borderId="1" xfId="0" applyFont="1" applyFill="1" applyBorder="1" applyAlignment="1">
      <alignment horizontal="center"/>
    </xf>
    <xf numFmtId="2" fontId="23" fillId="2" borderId="5" xfId="0" applyNumberFormat="1" applyFont="1" applyFill="1" applyBorder="1" applyAlignment="1" applyProtection="1">
      <alignment horizontal="center" vertical="top" wrapText="1"/>
    </xf>
    <xf numFmtId="2" fontId="23" fillId="0" borderId="5" xfId="0" applyNumberFormat="1" applyFont="1" applyFill="1" applyBorder="1" applyAlignment="1" applyProtection="1">
      <alignment horizontal="center" vertical="top" wrapText="1"/>
    </xf>
    <xf numFmtId="2" fontId="24" fillId="0" borderId="5" xfId="0" applyNumberFormat="1" applyFont="1" applyFill="1" applyBorder="1" applyAlignment="1" applyProtection="1">
      <alignment horizontal="center" vertical="top" wrapText="1"/>
    </xf>
    <xf numFmtId="0" fontId="8" fillId="2" borderId="1" xfId="0" applyNumberFormat="1" applyFont="1" applyFill="1" applyBorder="1" applyAlignment="1" applyProtection="1">
      <alignment horizontal="left" vertical="top" wrapText="1"/>
    </xf>
    <xf numFmtId="2" fontId="8" fillId="2" borderId="5" xfId="0" applyNumberFormat="1" applyFont="1" applyFill="1" applyBorder="1" applyAlignment="1" applyProtection="1">
      <alignment horizontal="center" vertical="top" wrapText="1"/>
    </xf>
    <xf numFmtId="0" fontId="8" fillId="0" borderId="40" xfId="0" applyNumberFormat="1" applyFont="1" applyFill="1" applyBorder="1" applyAlignment="1" applyProtection="1">
      <alignment horizontal="left" vertical="top" wrapText="1"/>
    </xf>
    <xf numFmtId="0" fontId="7" fillId="0" borderId="1" xfId="0" applyFont="1" applyFill="1" applyBorder="1" applyAlignment="1">
      <alignment horizontal="center"/>
    </xf>
    <xf numFmtId="2" fontId="8" fillId="0" borderId="5" xfId="0" applyNumberFormat="1" applyFont="1" applyFill="1" applyBorder="1" applyAlignment="1" applyProtection="1">
      <alignment horizontal="center" vertical="top" wrapText="1"/>
    </xf>
    <xf numFmtId="2" fontId="18" fillId="0" borderId="5" xfId="0" applyNumberFormat="1" applyFont="1" applyFill="1" applyBorder="1" applyAlignment="1" applyProtection="1">
      <alignment horizontal="center" vertical="top" wrapText="1"/>
    </xf>
    <xf numFmtId="0" fontId="25" fillId="10" borderId="1" xfId="0" applyNumberFormat="1" applyFont="1" applyFill="1" applyBorder="1" applyAlignment="1" applyProtection="1">
      <alignment horizontal="left" vertical="top" wrapText="1"/>
    </xf>
    <xf numFmtId="2" fontId="8" fillId="0" borderId="5" xfId="0" applyNumberFormat="1" applyFont="1" applyFill="1" applyBorder="1" applyAlignment="1">
      <alignment horizontal="center"/>
    </xf>
    <xf numFmtId="0" fontId="23" fillId="0" borderId="6" xfId="0" applyNumberFormat="1" applyFont="1" applyFill="1" applyBorder="1" applyAlignment="1" applyProtection="1">
      <alignment horizontal="left" vertical="top" wrapText="1"/>
    </xf>
    <xf numFmtId="0" fontId="7" fillId="0" borderId="15" xfId="0" applyFont="1" applyBorder="1" applyAlignment="1">
      <alignment horizontal="center"/>
    </xf>
    <xf numFmtId="2" fontId="8" fillId="0" borderId="7" xfId="0" applyNumberFormat="1" applyFont="1" applyFill="1" applyBorder="1" applyAlignment="1" applyProtection="1">
      <alignment horizontal="center" vertical="top" wrapText="1"/>
    </xf>
  </cellXfs>
  <cellStyles count="3">
    <cellStyle name="Comma 3"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H74"/>
  <sheetViews>
    <sheetView tabSelected="1" workbookViewId="0">
      <selection activeCell="A80" sqref="A80"/>
    </sheetView>
  </sheetViews>
  <sheetFormatPr defaultRowHeight="14.25"/>
  <cols>
    <col min="1" max="1" width="49.5703125" style="2" bestFit="1" customWidth="1"/>
    <col min="2" max="2" width="25.140625" style="2" customWidth="1"/>
    <col min="3" max="3" width="14.140625" style="2" customWidth="1"/>
    <col min="4" max="4" width="30.28515625" style="2" customWidth="1"/>
    <col min="5" max="5" width="20.42578125" style="2" customWidth="1"/>
    <col min="6" max="6" width="16" style="2" customWidth="1"/>
    <col min="7" max="7" width="12.85546875" style="2" customWidth="1"/>
    <col min="8" max="8" width="18.140625" style="2" customWidth="1"/>
    <col min="9" max="16384" width="9.140625" style="2"/>
  </cols>
  <sheetData>
    <row r="1" spans="1:8" ht="19.5">
      <c r="A1" s="1" t="s">
        <v>9</v>
      </c>
    </row>
    <row r="2" spans="1:8">
      <c r="A2" s="3"/>
    </row>
    <row r="3" spans="1:8" s="5" customFormat="1" ht="13.5" thickBot="1">
      <c r="A3" s="4" t="s">
        <v>10</v>
      </c>
    </row>
    <row r="4" spans="1:8" s="5" customFormat="1" ht="24" customHeight="1" thickTop="1" thickBot="1">
      <c r="A4" s="6" t="s">
        <v>0</v>
      </c>
      <c r="B4" s="6" t="s">
        <v>1</v>
      </c>
      <c r="C4" s="7" t="s">
        <v>2</v>
      </c>
      <c r="D4" s="7"/>
      <c r="E4" s="6" t="s">
        <v>3</v>
      </c>
      <c r="F4" s="7" t="s">
        <v>4</v>
      </c>
      <c r="G4" s="7"/>
      <c r="H4" s="7"/>
    </row>
    <row r="5" spans="1:8" s="5" customFormat="1" ht="63.75" customHeight="1" thickTop="1" thickBot="1">
      <c r="A5" s="8" t="s">
        <v>137</v>
      </c>
      <c r="B5" s="9" t="s">
        <v>5</v>
      </c>
      <c r="C5" s="10" t="s">
        <v>6</v>
      </c>
      <c r="D5" s="10" t="s">
        <v>295</v>
      </c>
      <c r="E5" s="9" t="s">
        <v>36</v>
      </c>
      <c r="F5" s="9" t="s">
        <v>8</v>
      </c>
      <c r="G5" s="9" t="s">
        <v>198</v>
      </c>
      <c r="H5" s="10" t="s">
        <v>197</v>
      </c>
    </row>
    <row r="6" spans="1:8" s="5" customFormat="1" ht="13.5" thickTop="1"/>
    <row r="7" spans="1:8" s="5" customFormat="1" ht="12.75"/>
    <row r="8" spans="1:8" s="5" customFormat="1" ht="13.5" thickBot="1">
      <c r="A8" s="4" t="s">
        <v>11</v>
      </c>
      <c r="D8" s="11"/>
    </row>
    <row r="9" spans="1:8" s="5" customFormat="1" ht="59.25" customHeight="1" thickTop="1" thickBot="1">
      <c r="A9" s="12" t="s">
        <v>21</v>
      </c>
      <c r="B9" s="13" t="s">
        <v>262</v>
      </c>
      <c r="C9" s="14"/>
    </row>
    <row r="10" spans="1:8" s="5" customFormat="1" ht="11.25" customHeight="1" thickTop="1"/>
    <row r="11" spans="1:8" s="5" customFormat="1" ht="13.5" customHeight="1"/>
    <row r="12" spans="1:8" s="5" customFormat="1" ht="13.5" customHeight="1" thickBot="1">
      <c r="A12" s="4" t="s">
        <v>12</v>
      </c>
    </row>
    <row r="13" spans="1:8" s="17" customFormat="1" ht="11.25" customHeight="1" thickTop="1">
      <c r="A13" s="15" t="s">
        <v>13</v>
      </c>
      <c r="B13" s="16" t="s">
        <v>14</v>
      </c>
    </row>
    <row r="14" spans="1:8" s="5" customFormat="1" ht="15.75" customHeight="1">
      <c r="A14" s="18" t="s">
        <v>328</v>
      </c>
      <c r="B14" s="19" t="s">
        <v>329</v>
      </c>
    </row>
    <row r="15" spans="1:8" s="5" customFormat="1" ht="14.25" customHeight="1" thickBot="1">
      <c r="A15" s="20"/>
      <c r="B15" s="21" t="s">
        <v>330</v>
      </c>
    </row>
    <row r="16" spans="1:8" s="5" customFormat="1" ht="11.25" customHeight="1" thickTop="1"/>
    <row r="17" spans="1:5" s="5" customFormat="1" ht="11.25" customHeight="1"/>
    <row r="18" spans="1:5" s="5" customFormat="1" ht="11.25" customHeight="1" thickBot="1">
      <c r="A18" s="4" t="s">
        <v>72</v>
      </c>
    </row>
    <row r="19" spans="1:5" s="17" customFormat="1" ht="21.75" customHeight="1" thickTop="1">
      <c r="A19" s="22" t="s">
        <v>80</v>
      </c>
      <c r="B19" s="23" t="s">
        <v>23</v>
      </c>
      <c r="D19" s="22" t="s">
        <v>80</v>
      </c>
      <c r="E19" s="23" t="s">
        <v>23</v>
      </c>
    </row>
    <row r="20" spans="1:5" s="5" customFormat="1" ht="13.5" customHeight="1">
      <c r="A20" s="24" t="s">
        <v>26</v>
      </c>
      <c r="B20" s="25">
        <v>6.09</v>
      </c>
      <c r="D20" s="24" t="s">
        <v>106</v>
      </c>
      <c r="E20" s="25">
        <v>1.1399999999999999</v>
      </c>
    </row>
    <row r="21" spans="1:5" s="5" customFormat="1" ht="12.75" customHeight="1">
      <c r="A21" s="24" t="s">
        <v>32</v>
      </c>
      <c r="B21" s="25">
        <v>5.25</v>
      </c>
      <c r="D21" s="24" t="s">
        <v>271</v>
      </c>
      <c r="E21" s="25">
        <v>1.0900000000000001</v>
      </c>
    </row>
    <row r="22" spans="1:5" s="5" customFormat="1" ht="12.75" customHeight="1">
      <c r="A22" s="24" t="s">
        <v>27</v>
      </c>
      <c r="B22" s="25">
        <v>5.24</v>
      </c>
      <c r="D22" s="24" t="s">
        <v>272</v>
      </c>
      <c r="E22" s="25">
        <v>1.05</v>
      </c>
    </row>
    <row r="23" spans="1:5" s="5" customFormat="1" ht="12.75" customHeight="1">
      <c r="A23" s="24" t="s">
        <v>31</v>
      </c>
      <c r="B23" s="25">
        <v>3.96</v>
      </c>
      <c r="D23" s="24" t="s">
        <v>82</v>
      </c>
      <c r="E23" s="25">
        <v>1.01</v>
      </c>
    </row>
    <row r="24" spans="1:5" s="5" customFormat="1" ht="12.75" customHeight="1">
      <c r="A24" s="24" t="s">
        <v>24</v>
      </c>
      <c r="B24" s="25">
        <v>3.88</v>
      </c>
      <c r="D24" s="24" t="s">
        <v>87</v>
      </c>
      <c r="E24" s="25">
        <v>0.97</v>
      </c>
    </row>
    <row r="25" spans="1:5" s="5" customFormat="1" ht="12.75" customHeight="1">
      <c r="A25" s="24" t="s">
        <v>25</v>
      </c>
      <c r="B25" s="25">
        <v>3.7</v>
      </c>
      <c r="D25" s="24" t="s">
        <v>246</v>
      </c>
      <c r="E25" s="25">
        <v>0.91</v>
      </c>
    </row>
    <row r="26" spans="1:5" s="5" customFormat="1" ht="12.75" customHeight="1">
      <c r="A26" s="24" t="s">
        <v>50</v>
      </c>
      <c r="B26" s="25">
        <v>2.92</v>
      </c>
      <c r="D26" s="24" t="s">
        <v>57</v>
      </c>
      <c r="E26" s="25">
        <v>0.76</v>
      </c>
    </row>
    <row r="27" spans="1:5" s="5" customFormat="1" ht="12.75" customHeight="1">
      <c r="A27" s="24" t="s">
        <v>33</v>
      </c>
      <c r="B27" s="25">
        <v>2.9</v>
      </c>
      <c r="D27" s="24" t="s">
        <v>331</v>
      </c>
      <c r="E27" s="25">
        <v>0.74</v>
      </c>
    </row>
    <row r="28" spans="1:5" s="5" customFormat="1" ht="12.75" customHeight="1">
      <c r="A28" s="24" t="s">
        <v>39</v>
      </c>
      <c r="B28" s="25">
        <v>2.85</v>
      </c>
      <c r="D28" s="24" t="s">
        <v>276</v>
      </c>
      <c r="E28" s="25">
        <v>0.68</v>
      </c>
    </row>
    <row r="29" spans="1:5" s="5" customFormat="1" ht="12.75" customHeight="1">
      <c r="A29" s="24" t="s">
        <v>29</v>
      </c>
      <c r="B29" s="25">
        <v>2.58</v>
      </c>
      <c r="D29" s="24" t="s">
        <v>332</v>
      </c>
      <c r="E29" s="25">
        <v>0.68</v>
      </c>
    </row>
    <row r="30" spans="1:5" s="5" customFormat="1" ht="12.75" customHeight="1">
      <c r="A30" s="24" t="s">
        <v>30</v>
      </c>
      <c r="B30" s="25">
        <v>2.52</v>
      </c>
      <c r="D30" s="24" t="s">
        <v>333</v>
      </c>
      <c r="E30" s="25">
        <v>0.63</v>
      </c>
    </row>
    <row r="31" spans="1:5" s="5" customFormat="1" ht="12.75" customHeight="1">
      <c r="A31" s="24" t="s">
        <v>90</v>
      </c>
      <c r="B31" s="25">
        <v>2.5</v>
      </c>
      <c r="D31" s="24" t="s">
        <v>255</v>
      </c>
      <c r="E31" s="25">
        <v>0.61</v>
      </c>
    </row>
    <row r="32" spans="1:5" s="5" customFormat="1" ht="12.75" customHeight="1">
      <c r="A32" s="24" t="s">
        <v>99</v>
      </c>
      <c r="B32" s="25">
        <v>2.4900000000000002</v>
      </c>
      <c r="D32" s="24" t="s">
        <v>112</v>
      </c>
      <c r="E32" s="25">
        <v>0.59</v>
      </c>
    </row>
    <row r="33" spans="1:5" s="5" customFormat="1" ht="12.75" customHeight="1">
      <c r="A33" s="24" t="s">
        <v>48</v>
      </c>
      <c r="B33" s="25">
        <v>2.44</v>
      </c>
      <c r="D33" s="24" t="s">
        <v>67</v>
      </c>
      <c r="E33" s="25">
        <v>0.57999999999999996</v>
      </c>
    </row>
    <row r="34" spans="1:5" s="5" customFormat="1" ht="12.75" customHeight="1">
      <c r="A34" s="24" t="s">
        <v>114</v>
      </c>
      <c r="B34" s="25">
        <v>2.37</v>
      </c>
      <c r="D34" s="24" t="s">
        <v>334</v>
      </c>
      <c r="E34" s="25">
        <v>0.52</v>
      </c>
    </row>
    <row r="35" spans="1:5" s="5" customFormat="1" ht="12.75" customHeight="1">
      <c r="A35" s="24" t="s">
        <v>45</v>
      </c>
      <c r="B35" s="25">
        <v>2.33</v>
      </c>
      <c r="D35" s="24" t="s">
        <v>96</v>
      </c>
      <c r="E35" s="25">
        <v>0.52</v>
      </c>
    </row>
    <row r="36" spans="1:5" s="5" customFormat="1" ht="12.75" customHeight="1">
      <c r="A36" s="24" t="s">
        <v>51</v>
      </c>
      <c r="B36" s="25">
        <v>2.2400000000000002</v>
      </c>
      <c r="D36" s="24" t="s">
        <v>66</v>
      </c>
      <c r="E36" s="25">
        <v>0.47</v>
      </c>
    </row>
    <row r="37" spans="1:5" s="5" customFormat="1" ht="12.75" customHeight="1" thickBot="1">
      <c r="A37" s="24" t="s">
        <v>111</v>
      </c>
      <c r="B37" s="25">
        <v>2.21</v>
      </c>
      <c r="D37" s="26" t="s">
        <v>296</v>
      </c>
      <c r="E37" s="27">
        <v>0.46</v>
      </c>
    </row>
    <row r="38" spans="1:5" s="5" customFormat="1" ht="12.75" customHeight="1" thickTop="1">
      <c r="A38" s="24" t="s">
        <v>109</v>
      </c>
      <c r="B38" s="25">
        <v>2.14</v>
      </c>
      <c r="D38" s="28" t="s">
        <v>69</v>
      </c>
      <c r="E38" s="29">
        <v>97.59</v>
      </c>
    </row>
    <row r="39" spans="1:5" s="5" customFormat="1" ht="12.75" customHeight="1">
      <c r="A39" s="24" t="s">
        <v>110</v>
      </c>
      <c r="B39" s="25">
        <v>1.94</v>
      </c>
      <c r="D39" s="24" t="s">
        <v>70</v>
      </c>
      <c r="E39" s="25">
        <v>2.41</v>
      </c>
    </row>
    <row r="40" spans="1:5" s="5" customFormat="1" ht="12.75" customHeight="1">
      <c r="A40" s="24" t="s">
        <v>56</v>
      </c>
      <c r="B40" s="25">
        <v>1.92</v>
      </c>
      <c r="D40" s="30" t="s">
        <v>155</v>
      </c>
      <c r="E40" s="31">
        <v>0</v>
      </c>
    </row>
    <row r="41" spans="1:5" s="5" customFormat="1" ht="12.75" customHeight="1">
      <c r="A41" s="24" t="s">
        <v>61</v>
      </c>
      <c r="B41" s="25">
        <v>1.89</v>
      </c>
      <c r="D41" s="32" t="s">
        <v>71</v>
      </c>
      <c r="E41" s="33">
        <f>+E39+E38+E40</f>
        <v>100</v>
      </c>
    </row>
    <row r="42" spans="1:5" s="5" customFormat="1" ht="12.75" customHeight="1">
      <c r="A42" s="24" t="s">
        <v>103</v>
      </c>
      <c r="B42" s="25">
        <v>1.59</v>
      </c>
    </row>
    <row r="43" spans="1:5" s="5" customFormat="1" ht="12.75" customHeight="1">
      <c r="A43" s="24" t="s">
        <v>63</v>
      </c>
      <c r="B43" s="25">
        <v>1.58</v>
      </c>
      <c r="D43" s="34"/>
      <c r="E43" s="35"/>
    </row>
    <row r="44" spans="1:5" s="5" customFormat="1" ht="12.75" customHeight="1">
      <c r="A44" s="24" t="s">
        <v>40</v>
      </c>
      <c r="B44" s="25">
        <v>1.57</v>
      </c>
      <c r="D44" s="36"/>
      <c r="E44" s="35"/>
    </row>
    <row r="45" spans="1:5" s="5" customFormat="1" ht="12.75" customHeight="1">
      <c r="A45" s="24" t="s">
        <v>28</v>
      </c>
      <c r="B45" s="25">
        <v>1.56</v>
      </c>
      <c r="D45" s="36"/>
      <c r="E45" s="35"/>
    </row>
    <row r="46" spans="1:5" s="5" customFormat="1" ht="12.75" customHeight="1">
      <c r="A46" s="24" t="s">
        <v>297</v>
      </c>
      <c r="B46" s="25">
        <v>1.47</v>
      </c>
      <c r="D46" s="36"/>
      <c r="E46" s="35"/>
    </row>
    <row r="47" spans="1:5" s="5" customFormat="1" ht="12.75" customHeight="1">
      <c r="A47" s="24" t="s">
        <v>133</v>
      </c>
      <c r="B47" s="25">
        <v>1.4</v>
      </c>
      <c r="D47" s="34"/>
      <c r="E47" s="35"/>
    </row>
    <row r="48" spans="1:5" s="5" customFormat="1" ht="12.75" customHeight="1">
      <c r="A48" s="24" t="s">
        <v>273</v>
      </c>
      <c r="B48" s="25">
        <v>1.36</v>
      </c>
      <c r="D48" s="36"/>
      <c r="E48" s="35"/>
    </row>
    <row r="49" spans="1:5" s="5" customFormat="1" ht="12.75" customHeight="1">
      <c r="A49" s="24" t="s">
        <v>95</v>
      </c>
      <c r="B49" s="25">
        <v>1.27</v>
      </c>
      <c r="D49" s="36"/>
      <c r="E49" s="35"/>
    </row>
    <row r="50" spans="1:5" s="5" customFormat="1" ht="12.75" customHeight="1">
      <c r="A50" s="24" t="s">
        <v>65</v>
      </c>
      <c r="B50" s="25">
        <v>1.27</v>
      </c>
      <c r="D50" s="36"/>
      <c r="E50" s="35"/>
    </row>
    <row r="51" spans="1:5" s="5" customFormat="1" ht="12.75">
      <c r="A51" s="24" t="s">
        <v>47</v>
      </c>
      <c r="B51" s="25">
        <v>1.22</v>
      </c>
      <c r="D51" s="36"/>
      <c r="E51" s="35"/>
    </row>
    <row r="52" spans="1:5" s="5" customFormat="1" ht="12.75">
      <c r="A52" s="24" t="s">
        <v>52</v>
      </c>
      <c r="B52" s="25">
        <v>1.22</v>
      </c>
      <c r="D52" s="36"/>
      <c r="E52" s="35"/>
    </row>
    <row r="53" spans="1:5" s="5" customFormat="1" ht="12.75">
      <c r="A53" s="24" t="s">
        <v>274</v>
      </c>
      <c r="B53" s="25">
        <v>1.17</v>
      </c>
      <c r="D53" s="36"/>
      <c r="E53" s="35"/>
    </row>
    <row r="54" spans="1:5" s="5" customFormat="1" ht="13.5" thickBot="1">
      <c r="A54" s="37" t="s">
        <v>68</v>
      </c>
      <c r="B54" s="38">
        <v>1.1499999999999999</v>
      </c>
      <c r="D54" s="36"/>
      <c r="E54" s="35"/>
    </row>
    <row r="55" spans="1:5" s="5" customFormat="1" ht="13.5" thickTop="1"/>
    <row r="56" spans="1:5" s="5" customFormat="1" ht="12.75"/>
    <row r="57" spans="1:5" s="5" customFormat="1" ht="12.75"/>
    <row r="58" spans="1:5" s="5" customFormat="1" ht="12.75"/>
    <row r="59" spans="1:5" s="5" customFormat="1" ht="12.75">
      <c r="A59" s="4" t="s">
        <v>184</v>
      </c>
    </row>
    <row r="60" spans="1:5" s="5" customFormat="1" ht="12.75">
      <c r="A60" s="5" t="s">
        <v>335</v>
      </c>
    </row>
    <row r="61" spans="1:5" s="17" customFormat="1" ht="12.75">
      <c r="A61" s="39" t="s">
        <v>199</v>
      </c>
      <c r="B61" s="40" t="s">
        <v>15</v>
      </c>
      <c r="C61" s="40" t="s">
        <v>16</v>
      </c>
      <c r="D61" s="40" t="s">
        <v>17</v>
      </c>
      <c r="E61" s="40" t="s">
        <v>34</v>
      </c>
    </row>
    <row r="62" spans="1:5" s="5" customFormat="1" ht="12.75">
      <c r="A62" s="41" t="s">
        <v>142</v>
      </c>
      <c r="B62" s="42"/>
      <c r="C62" s="42"/>
      <c r="D62" s="42"/>
      <c r="E62" s="42"/>
    </row>
    <row r="63" spans="1:5" s="5" customFormat="1" ht="12.75">
      <c r="A63" s="43" t="s">
        <v>215</v>
      </c>
      <c r="B63" s="44">
        <v>12.303006476458901</v>
      </c>
      <c r="C63" s="44">
        <v>15.455447849368742</v>
      </c>
      <c r="D63" s="44">
        <v>12.277158917631436</v>
      </c>
      <c r="E63" s="44">
        <v>10.21290839203477</v>
      </c>
    </row>
    <row r="64" spans="1:5" s="5" customFormat="1" ht="12.75">
      <c r="A64" s="43" t="s">
        <v>216</v>
      </c>
      <c r="B64" s="44">
        <v>13.624780138020331</v>
      </c>
      <c r="C64" s="44">
        <v>16.60438094731045</v>
      </c>
      <c r="D64" s="44">
        <v>0</v>
      </c>
      <c r="E64" s="44">
        <v>10.682087675287931</v>
      </c>
    </row>
    <row r="65" spans="1:5" s="5" customFormat="1" ht="12.75"/>
    <row r="66" spans="1:5" s="5" customFormat="1" ht="12.75">
      <c r="A66" s="45" t="s">
        <v>143</v>
      </c>
      <c r="B66" s="46"/>
      <c r="C66" s="46"/>
      <c r="D66" s="46"/>
      <c r="E66" s="46"/>
    </row>
    <row r="67" spans="1:5" s="5" customFormat="1" ht="12.75">
      <c r="A67" s="43" t="s">
        <v>19</v>
      </c>
      <c r="B67" s="44">
        <v>15.841750530420384</v>
      </c>
      <c r="C67" s="44">
        <v>15.112864802723669</v>
      </c>
      <c r="D67" s="44">
        <v>12.009289789421441</v>
      </c>
      <c r="E67" s="44">
        <v>9.0840653378293048</v>
      </c>
    </row>
    <row r="68" spans="1:5" s="5" customFormat="1" ht="12.75"/>
    <row r="69" spans="1:5" s="5" customFormat="1" ht="12.75"/>
    <row r="70" spans="1:5" s="5" customFormat="1" ht="12.75">
      <c r="A70" s="47" t="s">
        <v>193</v>
      </c>
    </row>
    <row r="71" spans="1:5" s="5" customFormat="1" ht="12.75">
      <c r="A71" s="5" t="s">
        <v>194</v>
      </c>
    </row>
    <row r="72" spans="1:5" s="5" customFormat="1" ht="12.75">
      <c r="A72" s="5" t="s">
        <v>336</v>
      </c>
    </row>
    <row r="73" spans="1:5" s="5" customFormat="1" ht="12.75">
      <c r="A73" s="5" t="s">
        <v>258</v>
      </c>
    </row>
    <row r="74" spans="1:5" s="5" customFormat="1" ht="12.75">
      <c r="A74" s="5" t="s">
        <v>195</v>
      </c>
    </row>
  </sheetData>
  <mergeCells count="3">
    <mergeCell ref="C4:D4"/>
    <mergeCell ref="F4:H4"/>
    <mergeCell ref="B9:C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G65"/>
  <sheetViews>
    <sheetView topLeftCell="A46" workbookViewId="0">
      <selection activeCell="B71" sqref="B71"/>
    </sheetView>
  </sheetViews>
  <sheetFormatPr defaultRowHeight="14.25"/>
  <cols>
    <col min="1" max="1" width="47.42578125" style="2" customWidth="1"/>
    <col min="2" max="2" width="24.85546875" style="2" customWidth="1"/>
    <col min="3" max="3" width="16.7109375" style="2" customWidth="1"/>
    <col min="4" max="4" width="17" style="2" customWidth="1"/>
    <col min="5" max="5" width="18.5703125" style="2" customWidth="1"/>
    <col min="6" max="6" width="17.28515625" style="2" customWidth="1"/>
    <col min="7" max="7" width="20.28515625" style="2" customWidth="1"/>
    <col min="8" max="16384" width="9.140625" style="2"/>
  </cols>
  <sheetData>
    <row r="1" spans="1:7" s="71" customFormat="1" ht="19.5">
      <c r="A1" s="1" t="s">
        <v>385</v>
      </c>
    </row>
    <row r="2" spans="1:7" s="71" customFormat="1" ht="17.25" customHeight="1">
      <c r="A2" s="1"/>
    </row>
    <row r="4" spans="1:7" s="5" customFormat="1" ht="13.5" thickBot="1">
      <c r="A4" s="4" t="s">
        <v>10</v>
      </c>
    </row>
    <row r="5" spans="1:7" s="5" customFormat="1" ht="26.25" customHeight="1" thickTop="1" thickBot="1">
      <c r="A5" s="6" t="s">
        <v>0</v>
      </c>
      <c r="B5" s="6" t="s">
        <v>1</v>
      </c>
      <c r="C5" s="7" t="s">
        <v>2</v>
      </c>
      <c r="D5" s="7"/>
      <c r="E5" s="6" t="s">
        <v>3</v>
      </c>
      <c r="F5" s="113" t="s">
        <v>4</v>
      </c>
      <c r="G5" s="124"/>
    </row>
    <row r="6" spans="1:7" s="5" customFormat="1" ht="108" customHeight="1" thickTop="1" thickBot="1">
      <c r="A6" s="9" t="s">
        <v>266</v>
      </c>
      <c r="B6" s="9" t="s">
        <v>180</v>
      </c>
      <c r="C6" s="9" t="s">
        <v>6</v>
      </c>
      <c r="D6" s="9" t="s">
        <v>148</v>
      </c>
      <c r="E6" s="9" t="s">
        <v>147</v>
      </c>
      <c r="F6" s="9" t="s">
        <v>235</v>
      </c>
      <c r="G6" s="9" t="s">
        <v>236</v>
      </c>
    </row>
    <row r="7" spans="1:7" s="5" customFormat="1" ht="13.5" thickTop="1"/>
    <row r="8" spans="1:7" s="5" customFormat="1" ht="12.75"/>
    <row r="9" spans="1:7" s="5" customFormat="1" ht="13.5" thickBot="1">
      <c r="A9" s="4" t="s">
        <v>73</v>
      </c>
    </row>
    <row r="10" spans="1:7" s="5" customFormat="1" ht="49.5" customHeight="1" thickTop="1" thickBot="1">
      <c r="A10" s="100" t="s">
        <v>21</v>
      </c>
      <c r="B10" s="13" t="s">
        <v>179</v>
      </c>
      <c r="C10" s="125"/>
      <c r="D10" s="14"/>
      <c r="F10" s="176"/>
      <c r="G10" s="176"/>
    </row>
    <row r="11" spans="1:7" s="5" customFormat="1" ht="13.5" thickTop="1">
      <c r="D11" s="146"/>
    </row>
    <row r="12" spans="1:7" s="5" customFormat="1" ht="12.75">
      <c r="D12" s="146"/>
    </row>
    <row r="13" spans="1:7" s="5" customFormat="1" ht="12.75">
      <c r="A13" s="4" t="s">
        <v>132</v>
      </c>
    </row>
    <row r="14" spans="1:7" s="17" customFormat="1" ht="12.75">
      <c r="A14" s="101" t="s">
        <v>13</v>
      </c>
      <c r="B14" s="101" t="s">
        <v>14</v>
      </c>
    </row>
    <row r="15" spans="1:7" s="5" customFormat="1" ht="12.75">
      <c r="A15" s="102" t="s">
        <v>380</v>
      </c>
      <c r="B15" s="103" t="s">
        <v>326</v>
      </c>
    </row>
    <row r="16" spans="1:7" s="5" customFormat="1" ht="12.75">
      <c r="A16" s="103"/>
      <c r="B16" s="103" t="s">
        <v>327</v>
      </c>
    </row>
    <row r="17" spans="1:7" s="5" customFormat="1" ht="12.75"/>
    <row r="18" spans="1:7" s="5" customFormat="1" ht="12.75"/>
    <row r="19" spans="1:7" s="5" customFormat="1" ht="13.5" thickBot="1">
      <c r="A19" s="4" t="s">
        <v>72</v>
      </c>
    </row>
    <row r="20" spans="1:7" s="17" customFormat="1" ht="26.25" thickTop="1">
      <c r="A20" s="22" t="s">
        <v>80</v>
      </c>
      <c r="B20" s="147" t="s">
        <v>159</v>
      </c>
      <c r="C20" s="23" t="s">
        <v>23</v>
      </c>
      <c r="E20" s="148"/>
      <c r="F20" s="148"/>
      <c r="G20" s="148"/>
    </row>
    <row r="21" spans="1:7" s="5" customFormat="1" ht="12.75">
      <c r="A21" s="149" t="s">
        <v>149</v>
      </c>
      <c r="B21" s="150" t="s">
        <v>169</v>
      </c>
      <c r="C21" s="177"/>
      <c r="E21" s="178"/>
      <c r="F21" s="179"/>
      <c r="G21" s="153"/>
    </row>
    <row r="22" spans="1:7" s="5" customFormat="1" ht="12" customHeight="1">
      <c r="A22" s="154" t="s">
        <v>324</v>
      </c>
      <c r="B22" s="150" t="s">
        <v>161</v>
      </c>
      <c r="C22" s="25">
        <v>5.578765698759196</v>
      </c>
      <c r="E22" s="178"/>
      <c r="F22" s="179"/>
      <c r="G22" s="153"/>
    </row>
    <row r="23" spans="1:7" s="5" customFormat="1" ht="12" customHeight="1">
      <c r="A23" s="154" t="s">
        <v>30</v>
      </c>
      <c r="B23" s="150" t="s">
        <v>161</v>
      </c>
      <c r="C23" s="25">
        <v>4.4675982227104019</v>
      </c>
      <c r="E23" s="178"/>
      <c r="F23" s="179"/>
      <c r="G23" s="153"/>
    </row>
    <row r="24" spans="1:7" s="5" customFormat="1" ht="12" customHeight="1">
      <c r="A24" s="154" t="s">
        <v>30</v>
      </c>
      <c r="B24" s="150" t="s">
        <v>161</v>
      </c>
      <c r="C24" s="25">
        <v>3.9862117322546817</v>
      </c>
      <c r="E24" s="178"/>
      <c r="F24" s="179"/>
      <c r="G24" s="153"/>
    </row>
    <row r="25" spans="1:7" s="5" customFormat="1" ht="12" customHeight="1">
      <c r="A25" s="155" t="s">
        <v>150</v>
      </c>
      <c r="B25" s="180"/>
      <c r="C25" s="157">
        <f>+SUM(C22:C24)</f>
        <v>14.03257565372428</v>
      </c>
      <c r="E25" s="181"/>
      <c r="F25" s="152"/>
      <c r="G25" s="153"/>
    </row>
    <row r="26" spans="1:7" s="5" customFormat="1" ht="12" customHeight="1">
      <c r="A26" s="149" t="s">
        <v>151</v>
      </c>
      <c r="B26" s="150"/>
      <c r="C26" s="57"/>
      <c r="E26" s="178"/>
      <c r="F26" s="152"/>
      <c r="G26" s="153"/>
    </row>
    <row r="27" spans="1:7" s="5" customFormat="1" ht="12" customHeight="1">
      <c r="A27" s="154" t="s">
        <v>373</v>
      </c>
      <c r="B27" s="150" t="s">
        <v>160</v>
      </c>
      <c r="C27" s="25">
        <v>11.867928462720229</v>
      </c>
      <c r="E27" s="181"/>
      <c r="F27" s="152"/>
      <c r="G27" s="182"/>
    </row>
    <row r="28" spans="1:7" s="5" customFormat="1" ht="12" customHeight="1">
      <c r="A28" s="154" t="s">
        <v>378</v>
      </c>
      <c r="B28" s="150" t="s">
        <v>162</v>
      </c>
      <c r="C28" s="25">
        <v>11.860068761205049</v>
      </c>
      <c r="E28" s="34"/>
      <c r="F28" s="152"/>
      <c r="G28" s="153"/>
    </row>
    <row r="29" spans="1:7" s="5" customFormat="1" ht="12" customHeight="1">
      <c r="A29" s="154" t="s">
        <v>325</v>
      </c>
      <c r="B29" s="150" t="s">
        <v>161</v>
      </c>
      <c r="C29" s="25">
        <v>11.856094625718814</v>
      </c>
      <c r="E29" s="183"/>
      <c r="F29" s="152"/>
      <c r="G29" s="153"/>
    </row>
    <row r="30" spans="1:7" s="5" customFormat="1" ht="12" customHeight="1">
      <c r="A30" s="154" t="s">
        <v>305</v>
      </c>
      <c r="B30" s="150" t="s">
        <v>170</v>
      </c>
      <c r="C30" s="25">
        <v>9.535742528282027</v>
      </c>
      <c r="E30" s="34"/>
      <c r="F30" s="152"/>
      <c r="G30" s="153"/>
    </row>
    <row r="31" spans="1:7" s="5" customFormat="1" ht="12" customHeight="1">
      <c r="A31" s="154" t="s">
        <v>171</v>
      </c>
      <c r="B31" s="150" t="s">
        <v>371</v>
      </c>
      <c r="C31" s="25">
        <v>7.9606410935439422</v>
      </c>
      <c r="E31" s="34"/>
      <c r="F31" s="152"/>
      <c r="G31" s="153"/>
    </row>
    <row r="32" spans="1:7" s="5" customFormat="1" ht="12" customHeight="1">
      <c r="A32" s="154" t="s">
        <v>369</v>
      </c>
      <c r="B32" s="150" t="s">
        <v>161</v>
      </c>
      <c r="C32" s="25">
        <v>7.9395972298690634</v>
      </c>
      <c r="E32" s="34"/>
      <c r="F32" s="152"/>
      <c r="G32" s="153"/>
    </row>
    <row r="33" spans="1:7" s="5" customFormat="1" ht="12" customHeight="1">
      <c r="A33" s="154" t="s">
        <v>291</v>
      </c>
      <c r="B33" s="150" t="s">
        <v>160</v>
      </c>
      <c r="C33" s="25">
        <v>4.3866557885892226</v>
      </c>
      <c r="E33" s="34"/>
      <c r="F33" s="152"/>
      <c r="G33" s="153"/>
    </row>
    <row r="34" spans="1:7" s="5" customFormat="1" ht="12" customHeight="1">
      <c r="A34" s="154" t="s">
        <v>370</v>
      </c>
      <c r="B34" s="150" t="s">
        <v>160</v>
      </c>
      <c r="C34" s="25">
        <v>3.9881794902602645</v>
      </c>
      <c r="E34" s="34"/>
      <c r="F34" s="152"/>
      <c r="G34" s="153"/>
    </row>
    <row r="35" spans="1:7" s="5" customFormat="1" ht="12" customHeight="1">
      <c r="A35" s="154" t="s">
        <v>290</v>
      </c>
      <c r="B35" s="150" t="s">
        <v>162</v>
      </c>
      <c r="C35" s="25">
        <v>3.9881383573276223</v>
      </c>
      <c r="E35" s="34"/>
      <c r="F35" s="152"/>
      <c r="G35" s="153"/>
    </row>
    <row r="36" spans="1:7" s="5" customFormat="1" ht="12" customHeight="1">
      <c r="A36" s="154" t="s">
        <v>289</v>
      </c>
      <c r="B36" s="150" t="s">
        <v>161</v>
      </c>
      <c r="C36" s="25">
        <v>3.9824374764896269</v>
      </c>
      <c r="E36" s="34"/>
      <c r="F36" s="152"/>
      <c r="G36" s="153"/>
    </row>
    <row r="37" spans="1:7" s="5" customFormat="1" ht="12" customHeight="1">
      <c r="A37" s="154" t="s">
        <v>171</v>
      </c>
      <c r="B37" s="150" t="s">
        <v>371</v>
      </c>
      <c r="C37" s="25">
        <v>3.9818661236978108</v>
      </c>
      <c r="E37" s="34"/>
      <c r="F37" s="152"/>
      <c r="G37" s="153"/>
    </row>
    <row r="38" spans="1:7" s="5" customFormat="1" ht="12" customHeight="1">
      <c r="A38" s="154" t="s">
        <v>291</v>
      </c>
      <c r="B38" s="150" t="s">
        <v>160</v>
      </c>
      <c r="C38" s="25">
        <v>3.9789804749247328</v>
      </c>
      <c r="E38" s="34"/>
      <c r="F38" s="152"/>
      <c r="G38" s="153"/>
    </row>
    <row r="39" spans="1:7" s="5" customFormat="1" ht="12" customHeight="1">
      <c r="A39" s="155" t="s">
        <v>152</v>
      </c>
      <c r="B39" s="180"/>
      <c r="C39" s="157">
        <f>+SUM(C27:C38)</f>
        <v>85.326330412628423</v>
      </c>
      <c r="E39" s="183"/>
      <c r="F39" s="184"/>
      <c r="G39" s="185"/>
    </row>
    <row r="40" spans="1:7" s="5" customFormat="1" ht="12" customHeight="1">
      <c r="A40" s="149" t="s">
        <v>155</v>
      </c>
      <c r="B40" s="158"/>
      <c r="C40" s="57"/>
      <c r="E40" s="183"/>
      <c r="F40" s="184"/>
      <c r="G40" s="185"/>
    </row>
    <row r="41" spans="1:7" s="5" customFormat="1" ht="12" customHeight="1">
      <c r="A41" s="154" t="s">
        <v>156</v>
      </c>
      <c r="B41" s="158"/>
      <c r="C41" s="25">
        <v>0.14000000000000001</v>
      </c>
      <c r="E41" s="183"/>
      <c r="F41" s="184"/>
      <c r="G41" s="185"/>
    </row>
    <row r="42" spans="1:7" s="5" customFormat="1" ht="12" customHeight="1">
      <c r="A42" s="155" t="s">
        <v>157</v>
      </c>
      <c r="B42" s="180"/>
      <c r="C42" s="157">
        <f>+C41</f>
        <v>0.14000000000000001</v>
      </c>
      <c r="E42" s="183"/>
      <c r="F42" s="184"/>
      <c r="G42" s="185"/>
    </row>
    <row r="43" spans="1:7" s="5" customFormat="1" ht="12" customHeight="1">
      <c r="A43" s="186" t="s">
        <v>153</v>
      </c>
      <c r="B43" s="158"/>
      <c r="C43" s="57"/>
      <c r="E43" s="183"/>
      <c r="F43" s="184"/>
      <c r="G43" s="185"/>
    </row>
    <row r="44" spans="1:7" s="5" customFormat="1" ht="12" customHeight="1">
      <c r="A44" s="24" t="s">
        <v>379</v>
      </c>
      <c r="B44" s="158" t="s">
        <v>306</v>
      </c>
      <c r="C44" s="25">
        <v>0.47</v>
      </c>
      <c r="E44" s="34"/>
      <c r="F44" s="36"/>
      <c r="G44" s="153"/>
    </row>
    <row r="45" spans="1:7" s="5" customFormat="1" ht="12" customHeight="1">
      <c r="A45" s="187" t="s">
        <v>154</v>
      </c>
      <c r="B45" s="180"/>
      <c r="C45" s="157">
        <f>+C44</f>
        <v>0.47</v>
      </c>
      <c r="E45" s="34"/>
      <c r="F45" s="36"/>
      <c r="G45" s="153"/>
    </row>
    <row r="46" spans="1:7" s="5" customFormat="1" ht="12" customHeight="1">
      <c r="A46" s="24" t="s">
        <v>172</v>
      </c>
      <c r="B46" s="158"/>
      <c r="C46" s="57">
        <v>0.03</v>
      </c>
      <c r="E46" s="34"/>
      <c r="F46" s="36"/>
      <c r="G46" s="153"/>
    </row>
    <row r="47" spans="1:7" s="5" customFormat="1" ht="13.5" thickBot="1">
      <c r="A47" s="131" t="s">
        <v>71</v>
      </c>
      <c r="B47" s="188"/>
      <c r="C47" s="132">
        <f>+C46+C45+C42+C39+C25</f>
        <v>99.998906066352703</v>
      </c>
      <c r="E47" s="106"/>
      <c r="F47" s="36"/>
      <c r="G47" s="121"/>
    </row>
    <row r="48" spans="1:7" s="5" customFormat="1" ht="13.5" thickTop="1"/>
    <row r="49" spans="1:5" s="5" customFormat="1" ht="12.75"/>
    <row r="50" spans="1:5" s="5" customFormat="1" ht="12.75">
      <c r="A50" s="4" t="s">
        <v>211</v>
      </c>
    </row>
    <row r="51" spans="1:5" s="5" customFormat="1" ht="12.75">
      <c r="A51" s="47" t="s">
        <v>335</v>
      </c>
    </row>
    <row r="52" spans="1:5" s="5" customFormat="1" ht="12.75">
      <c r="A52" s="170" t="s">
        <v>199</v>
      </c>
      <c r="B52" s="189" t="s">
        <v>15</v>
      </c>
      <c r="C52" s="189" t="s">
        <v>16</v>
      </c>
      <c r="D52" s="189" t="s">
        <v>17</v>
      </c>
      <c r="E52" s="189" t="s">
        <v>34</v>
      </c>
    </row>
    <row r="53" spans="1:5" s="5" customFormat="1" ht="12.75">
      <c r="A53" s="66" t="s">
        <v>142</v>
      </c>
      <c r="B53" s="122"/>
      <c r="C53" s="122"/>
      <c r="D53" s="122"/>
      <c r="E53" s="173"/>
    </row>
    <row r="54" spans="1:5" s="5" customFormat="1" ht="12.75">
      <c r="A54" s="190" t="s">
        <v>237</v>
      </c>
      <c r="B54" s="44">
        <v>7.6446936036563828</v>
      </c>
      <c r="C54" s="44">
        <v>8.7717657526699799</v>
      </c>
      <c r="D54" s="44">
        <v>9.2600478889956364</v>
      </c>
      <c r="E54" s="44">
        <v>8.4755229023290681</v>
      </c>
    </row>
    <row r="55" spans="1:5" s="5" customFormat="1" ht="12.75">
      <c r="A55" s="190" t="s">
        <v>238</v>
      </c>
      <c r="B55" s="68">
        <v>8.2793026822655094</v>
      </c>
      <c r="C55" s="68">
        <v>9.1253022292274721</v>
      </c>
      <c r="D55" s="68">
        <v>0</v>
      </c>
      <c r="E55" s="68">
        <v>9.3689970419622135</v>
      </c>
    </row>
    <row r="56" spans="1:5" s="5" customFormat="1" ht="12.75"/>
    <row r="57" spans="1:5" s="5" customFormat="1" ht="12.75">
      <c r="A57" s="41" t="s">
        <v>143</v>
      </c>
      <c r="B57" s="46"/>
      <c r="C57" s="46"/>
      <c r="D57" s="46"/>
      <c r="E57" s="173"/>
    </row>
    <row r="58" spans="1:5" s="5" customFormat="1" ht="12.75">
      <c r="A58" s="190" t="s">
        <v>166</v>
      </c>
      <c r="B58" s="122">
        <v>7.4565349375076639</v>
      </c>
      <c r="C58" s="122">
        <v>8.2418568701133843</v>
      </c>
      <c r="D58" s="122">
        <v>8.443504139628466</v>
      </c>
      <c r="E58" s="122">
        <v>7.6394268622992811</v>
      </c>
    </row>
    <row r="59" spans="1:5" s="5" customFormat="1" ht="12.75"/>
    <row r="60" spans="1:5" s="5" customFormat="1" ht="12.75"/>
    <row r="61" spans="1:5" s="5" customFormat="1" ht="12.75">
      <c r="A61" s="47" t="s">
        <v>193</v>
      </c>
    </row>
    <row r="62" spans="1:5" s="5" customFormat="1" ht="12.75">
      <c r="A62" s="5" t="s">
        <v>194</v>
      </c>
    </row>
    <row r="63" spans="1:5" s="5" customFormat="1" ht="12.75">
      <c r="A63" s="5" t="s">
        <v>336</v>
      </c>
    </row>
    <row r="64" spans="1:5" s="5" customFormat="1" ht="12.75">
      <c r="A64" s="5" t="s">
        <v>258</v>
      </c>
    </row>
    <row r="65" spans="1:1" s="5" customFormat="1" ht="12.75">
      <c r="A65" s="5" t="s">
        <v>259</v>
      </c>
    </row>
  </sheetData>
  <mergeCells count="4">
    <mergeCell ref="C5:D5"/>
    <mergeCell ref="F5:G5"/>
    <mergeCell ref="F10:G10"/>
    <mergeCell ref="B10:D10"/>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G70"/>
  <sheetViews>
    <sheetView topLeftCell="A55" workbookViewId="0">
      <selection activeCell="B77" sqref="B77"/>
    </sheetView>
  </sheetViews>
  <sheetFormatPr defaultRowHeight="14.25"/>
  <cols>
    <col min="1" max="1" width="44.5703125" style="2" customWidth="1"/>
    <col min="2" max="2" width="22" style="2" customWidth="1"/>
    <col min="3" max="3" width="16.140625" style="2" customWidth="1"/>
    <col min="4" max="4" width="18" style="2" customWidth="1"/>
    <col min="5" max="5" width="15.42578125" style="2" customWidth="1"/>
    <col min="6" max="7" width="17.85546875" style="2" customWidth="1"/>
    <col min="8" max="16384" width="9.140625" style="2"/>
  </cols>
  <sheetData>
    <row r="1" spans="1:7" ht="19.5">
      <c r="A1" s="1" t="s">
        <v>168</v>
      </c>
    </row>
    <row r="2" spans="1:7" ht="15" customHeight="1">
      <c r="A2" s="1"/>
    </row>
    <row r="4" spans="1:7" s="5" customFormat="1" ht="13.5" thickBot="1">
      <c r="A4" s="4" t="s">
        <v>10</v>
      </c>
    </row>
    <row r="5" spans="1:7" s="5" customFormat="1" ht="25.5" customHeight="1" thickTop="1" thickBot="1">
      <c r="A5" s="6" t="s">
        <v>0</v>
      </c>
      <c r="B5" s="6" t="s">
        <v>1</v>
      </c>
      <c r="C5" s="7" t="s">
        <v>2</v>
      </c>
      <c r="D5" s="7"/>
      <c r="E5" s="6" t="s">
        <v>3</v>
      </c>
      <c r="F5" s="113" t="s">
        <v>4</v>
      </c>
      <c r="G5" s="124"/>
    </row>
    <row r="6" spans="1:7" s="5" customFormat="1" ht="61.5" customHeight="1" thickTop="1" thickBot="1">
      <c r="A6" s="9" t="s">
        <v>261</v>
      </c>
      <c r="B6" s="9" t="s">
        <v>5</v>
      </c>
      <c r="C6" s="9" t="s">
        <v>6</v>
      </c>
      <c r="D6" s="9" t="s">
        <v>182</v>
      </c>
      <c r="E6" s="9" t="s">
        <v>173</v>
      </c>
      <c r="F6" s="9" t="s">
        <v>319</v>
      </c>
      <c r="G6" s="9" t="s">
        <v>320</v>
      </c>
    </row>
    <row r="7" spans="1:7" s="5" customFormat="1" ht="13.5" thickTop="1"/>
    <row r="8" spans="1:7" s="5" customFormat="1" ht="12.75"/>
    <row r="9" spans="1:7" s="5" customFormat="1" ht="13.5" thickBot="1">
      <c r="A9" s="4" t="s">
        <v>73</v>
      </c>
    </row>
    <row r="10" spans="1:7" s="5" customFormat="1" ht="69.75" customHeight="1" thickTop="1" thickBot="1">
      <c r="A10" s="100" t="s">
        <v>21</v>
      </c>
      <c r="B10" s="13" t="s">
        <v>190</v>
      </c>
      <c r="C10" s="14"/>
      <c r="F10" s="191"/>
    </row>
    <row r="11" spans="1:7" s="5" customFormat="1" ht="13.5" thickTop="1"/>
    <row r="12" spans="1:7" s="5" customFormat="1" ht="12.75"/>
    <row r="13" spans="1:7" s="5" customFormat="1" ht="12.75">
      <c r="A13" s="4" t="s">
        <v>132</v>
      </c>
    </row>
    <row r="14" spans="1:7" s="17" customFormat="1" ht="12.75">
      <c r="A14" s="101" t="s">
        <v>13</v>
      </c>
      <c r="B14" s="101" t="s">
        <v>14</v>
      </c>
    </row>
    <row r="15" spans="1:7" s="5" customFormat="1" ht="12.75">
      <c r="A15" s="102" t="s">
        <v>381</v>
      </c>
      <c r="B15" s="103" t="s">
        <v>315</v>
      </c>
    </row>
    <row r="16" spans="1:7" s="5" customFormat="1" ht="12.75">
      <c r="A16" s="103"/>
      <c r="B16" s="103" t="s">
        <v>256</v>
      </c>
    </row>
    <row r="17" spans="1:7" s="5" customFormat="1" ht="12.75"/>
    <row r="18" spans="1:7" s="5" customFormat="1" ht="12.75"/>
    <row r="19" spans="1:7" s="5" customFormat="1" ht="13.5" thickBot="1">
      <c r="A19" s="4" t="s">
        <v>72</v>
      </c>
    </row>
    <row r="20" spans="1:7" s="5" customFormat="1" ht="26.25" thickTop="1">
      <c r="A20" s="22" t="s">
        <v>80</v>
      </c>
      <c r="B20" s="147" t="s">
        <v>159</v>
      </c>
      <c r="C20" s="23" t="s">
        <v>23</v>
      </c>
      <c r="D20" s="151"/>
      <c r="E20" s="192"/>
      <c r="F20" s="151"/>
      <c r="G20" s="148"/>
    </row>
    <row r="21" spans="1:7" s="5" customFormat="1" ht="12.75">
      <c r="A21" s="149" t="s">
        <v>149</v>
      </c>
      <c r="B21" s="150" t="s">
        <v>169</v>
      </c>
      <c r="C21" s="57"/>
      <c r="D21" s="151"/>
      <c r="E21" s="106"/>
      <c r="F21" s="151"/>
      <c r="G21" s="121"/>
    </row>
    <row r="22" spans="1:7" s="5" customFormat="1" ht="12.75">
      <c r="A22" s="154" t="s">
        <v>30</v>
      </c>
      <c r="B22" s="150" t="s">
        <v>161</v>
      </c>
      <c r="C22" s="25">
        <v>7.1028720075922589</v>
      </c>
      <c r="D22" s="193"/>
      <c r="E22" s="106"/>
      <c r="F22" s="151"/>
      <c r="G22" s="121"/>
    </row>
    <row r="23" spans="1:7" s="5" customFormat="1" ht="12.75">
      <c r="A23" s="154" t="s">
        <v>324</v>
      </c>
      <c r="B23" s="150" t="s">
        <v>161</v>
      </c>
      <c r="C23" s="25">
        <v>4.4347383922308836</v>
      </c>
      <c r="D23" s="193"/>
      <c r="E23" s="106"/>
      <c r="F23" s="151"/>
      <c r="G23" s="121"/>
    </row>
    <row r="24" spans="1:7" s="5" customFormat="1" ht="12.75">
      <c r="A24" s="154" t="s">
        <v>30</v>
      </c>
      <c r="B24" s="150" t="s">
        <v>161</v>
      </c>
      <c r="C24" s="25">
        <v>2.6617639128524755</v>
      </c>
      <c r="D24" s="193"/>
      <c r="E24" s="106"/>
      <c r="F24" s="151"/>
      <c r="G24" s="121"/>
    </row>
    <row r="25" spans="1:7" s="5" customFormat="1" ht="12.75">
      <c r="A25" s="162" t="s">
        <v>150</v>
      </c>
      <c r="B25" s="194"/>
      <c r="C25" s="164">
        <f>+SUM(C22:C24)</f>
        <v>14.199374312675618</v>
      </c>
      <c r="D25" s="193"/>
      <c r="E25" s="106"/>
      <c r="F25" s="151"/>
      <c r="G25" s="121"/>
    </row>
    <row r="26" spans="1:7" s="5" customFormat="1" ht="12.75">
      <c r="A26" s="149" t="s">
        <v>151</v>
      </c>
      <c r="B26" s="150" t="s">
        <v>169</v>
      </c>
      <c r="C26" s="25"/>
      <c r="D26" s="151"/>
      <c r="E26" s="106"/>
      <c r="F26" s="151"/>
      <c r="G26" s="121"/>
    </row>
    <row r="27" spans="1:7" s="5" customFormat="1" ht="12.75">
      <c r="A27" s="154" t="s">
        <v>171</v>
      </c>
      <c r="B27" s="150" t="s">
        <v>371</v>
      </c>
      <c r="C27" s="25">
        <v>9.7453770940639721</v>
      </c>
      <c r="D27" s="193"/>
      <c r="E27" s="106"/>
      <c r="F27" s="151"/>
      <c r="G27" s="121"/>
    </row>
    <row r="28" spans="1:7" s="5" customFormat="1" ht="12.75">
      <c r="A28" s="154" t="s">
        <v>369</v>
      </c>
      <c r="B28" s="150" t="s">
        <v>161</v>
      </c>
      <c r="C28" s="25">
        <v>9.719615301185998</v>
      </c>
      <c r="D28" s="193"/>
      <c r="E28" s="106"/>
      <c r="F28" s="151"/>
      <c r="G28" s="121"/>
    </row>
    <row r="29" spans="1:7" s="5" customFormat="1" ht="12.75">
      <c r="A29" s="154" t="s">
        <v>378</v>
      </c>
      <c r="B29" s="150" t="s">
        <v>162</v>
      </c>
      <c r="C29" s="25">
        <v>8.7994163528702423</v>
      </c>
      <c r="D29" s="193"/>
      <c r="E29" s="106"/>
      <c r="F29" s="151"/>
      <c r="G29" s="121"/>
    </row>
    <row r="30" spans="1:7" s="5" customFormat="1" ht="12.75">
      <c r="A30" s="154" t="s">
        <v>291</v>
      </c>
      <c r="B30" s="150" t="s">
        <v>160</v>
      </c>
      <c r="C30" s="25">
        <v>7.0851607822037517</v>
      </c>
      <c r="D30" s="193"/>
      <c r="E30" s="106"/>
      <c r="F30" s="151"/>
      <c r="G30" s="121"/>
    </row>
    <row r="31" spans="1:7" s="5" customFormat="1" ht="12.75">
      <c r="A31" s="154" t="s">
        <v>305</v>
      </c>
      <c r="B31" s="150" t="s">
        <v>170</v>
      </c>
      <c r="C31" s="25">
        <v>7.0749141872259669</v>
      </c>
      <c r="D31" s="193"/>
      <c r="E31" s="106"/>
      <c r="F31" s="151"/>
      <c r="G31" s="121"/>
    </row>
    <row r="32" spans="1:7" s="5" customFormat="1" ht="12.75">
      <c r="A32" s="154" t="s">
        <v>289</v>
      </c>
      <c r="B32" s="150" t="s">
        <v>161</v>
      </c>
      <c r="C32" s="25">
        <v>6.2049019223245763</v>
      </c>
      <c r="D32" s="193"/>
      <c r="E32" s="106"/>
      <c r="F32" s="151"/>
      <c r="G32" s="121"/>
    </row>
    <row r="33" spans="1:7" s="5" customFormat="1" ht="12.75">
      <c r="A33" s="154" t="s">
        <v>325</v>
      </c>
      <c r="B33" s="150" t="s">
        <v>161</v>
      </c>
      <c r="C33" s="25">
        <v>6.1816149128393025</v>
      </c>
      <c r="D33" s="193"/>
      <c r="E33" s="106"/>
      <c r="F33" s="151"/>
      <c r="G33" s="121"/>
    </row>
    <row r="34" spans="1:7" s="5" customFormat="1" ht="12.75">
      <c r="A34" s="154" t="s">
        <v>373</v>
      </c>
      <c r="B34" s="150" t="s">
        <v>160</v>
      </c>
      <c r="C34" s="25">
        <v>4.4026238756369498</v>
      </c>
      <c r="D34" s="193"/>
      <c r="E34" s="106"/>
      <c r="F34" s="151"/>
      <c r="G34" s="121"/>
    </row>
    <row r="35" spans="1:7" s="5" customFormat="1" ht="12.75">
      <c r="A35" s="154" t="s">
        <v>374</v>
      </c>
      <c r="B35" s="150" t="s">
        <v>161</v>
      </c>
      <c r="C35" s="25">
        <v>3.5481617607952725</v>
      </c>
      <c r="D35" s="193"/>
      <c r="E35" s="106"/>
      <c r="F35" s="151"/>
      <c r="G35" s="121"/>
    </row>
    <row r="36" spans="1:7" s="5" customFormat="1" ht="12.75">
      <c r="A36" s="154" t="s">
        <v>375</v>
      </c>
      <c r="B36" s="150" t="s">
        <v>160</v>
      </c>
      <c r="C36" s="25">
        <v>3.5396402538047695</v>
      </c>
      <c r="D36" s="193"/>
      <c r="E36" s="106"/>
      <c r="F36" s="151"/>
      <c r="G36" s="121"/>
    </row>
    <row r="37" spans="1:7" s="5" customFormat="1" ht="12.75">
      <c r="A37" s="154" t="s">
        <v>291</v>
      </c>
      <c r="B37" s="150" t="s">
        <v>160</v>
      </c>
      <c r="C37" s="25">
        <v>2.6628704737138964</v>
      </c>
      <c r="D37" s="193"/>
      <c r="E37" s="106"/>
      <c r="F37" s="151"/>
      <c r="G37" s="121"/>
    </row>
    <row r="38" spans="1:7" s="5" customFormat="1" ht="12.75">
      <c r="A38" s="154" t="s">
        <v>171</v>
      </c>
      <c r="B38" s="150" t="s">
        <v>371</v>
      </c>
      <c r="C38" s="25">
        <v>2.2088243876852558</v>
      </c>
      <c r="D38" s="193"/>
      <c r="E38" s="106"/>
      <c r="F38" s="151"/>
      <c r="G38" s="121"/>
    </row>
    <row r="39" spans="1:7" s="5" customFormat="1" ht="12.75">
      <c r="A39" s="154"/>
      <c r="B39" s="150"/>
      <c r="C39" s="25"/>
      <c r="D39" s="193"/>
      <c r="E39" s="106"/>
      <c r="F39" s="151"/>
      <c r="G39" s="121"/>
    </row>
    <row r="40" spans="1:7" s="5" customFormat="1" ht="12.75">
      <c r="A40" s="162" t="s">
        <v>152</v>
      </c>
      <c r="B40" s="194"/>
      <c r="C40" s="164">
        <f>+SUM(C27:C38)</f>
        <v>71.173121304349948</v>
      </c>
      <c r="D40" s="193"/>
      <c r="E40" s="106"/>
      <c r="F40" s="151"/>
      <c r="G40" s="121"/>
    </row>
    <row r="41" spans="1:7" s="5" customFormat="1" ht="12.75">
      <c r="A41" s="149" t="s">
        <v>316</v>
      </c>
      <c r="B41" s="195"/>
      <c r="C41" s="165"/>
      <c r="D41" s="193"/>
      <c r="E41" s="106"/>
      <c r="F41" s="151"/>
      <c r="G41" s="121"/>
    </row>
    <row r="42" spans="1:7" s="5" customFormat="1" ht="12.75">
      <c r="A42" s="154" t="s">
        <v>317</v>
      </c>
      <c r="B42" s="195"/>
      <c r="C42" s="25">
        <v>9.41</v>
      </c>
      <c r="D42" s="193"/>
      <c r="E42" s="106"/>
      <c r="F42" s="151"/>
      <c r="G42" s="121"/>
    </row>
    <row r="43" spans="1:7" s="5" customFormat="1" ht="12.75">
      <c r="A43" s="154" t="s">
        <v>317</v>
      </c>
      <c r="B43" s="195"/>
      <c r="C43" s="25">
        <v>4.78</v>
      </c>
      <c r="D43" s="193"/>
      <c r="E43" s="106"/>
      <c r="F43" s="151"/>
      <c r="G43" s="121"/>
    </row>
    <row r="44" spans="1:7" s="5" customFormat="1" ht="12.75">
      <c r="A44" s="162" t="s">
        <v>318</v>
      </c>
      <c r="B44" s="194"/>
      <c r="C44" s="164">
        <f>+SUM(C42:C43)</f>
        <v>14.190000000000001</v>
      </c>
      <c r="D44" s="193"/>
      <c r="E44" s="106"/>
      <c r="F44" s="151"/>
      <c r="G44" s="121"/>
    </row>
    <row r="45" spans="1:7" s="5" customFormat="1" ht="12.75">
      <c r="A45" s="149" t="s">
        <v>155</v>
      </c>
      <c r="B45" s="158"/>
      <c r="C45" s="25"/>
      <c r="D45" s="151"/>
      <c r="E45" s="106"/>
      <c r="F45" s="151"/>
      <c r="G45" s="121"/>
    </row>
    <row r="46" spans="1:7" s="5" customFormat="1" ht="12.75">
      <c r="A46" s="154" t="s">
        <v>156</v>
      </c>
      <c r="B46" s="158"/>
      <c r="C46" s="196">
        <v>0.16</v>
      </c>
      <c r="D46" s="151"/>
      <c r="E46" s="106"/>
      <c r="F46" s="151"/>
      <c r="G46" s="121"/>
    </row>
    <row r="47" spans="1:7" s="5" customFormat="1" ht="12.75">
      <c r="A47" s="162" t="s">
        <v>157</v>
      </c>
      <c r="B47" s="163"/>
      <c r="C47" s="164">
        <f>+C46</f>
        <v>0.16</v>
      </c>
      <c r="D47" s="151"/>
      <c r="E47" s="106"/>
      <c r="F47" s="151"/>
      <c r="G47" s="121"/>
    </row>
    <row r="48" spans="1:7" s="5" customFormat="1" ht="12.75">
      <c r="A48" s="149" t="s">
        <v>153</v>
      </c>
      <c r="B48" s="158"/>
      <c r="C48" s="25"/>
      <c r="D48" s="151"/>
      <c r="E48" s="106"/>
      <c r="F48" s="151"/>
      <c r="G48" s="121"/>
    </row>
    <row r="49" spans="1:7" s="5" customFormat="1" ht="12.75">
      <c r="A49" s="154" t="s">
        <v>379</v>
      </c>
      <c r="B49" s="150" t="s">
        <v>163</v>
      </c>
      <c r="C49" s="25">
        <v>0.18</v>
      </c>
      <c r="D49" s="193"/>
      <c r="E49" s="106"/>
      <c r="F49" s="151"/>
      <c r="G49" s="121"/>
    </row>
    <row r="50" spans="1:7" s="5" customFormat="1" ht="12.75">
      <c r="A50" s="162" t="s">
        <v>154</v>
      </c>
      <c r="B50" s="163"/>
      <c r="C50" s="164">
        <f>+C49</f>
        <v>0.18</v>
      </c>
      <c r="D50" s="193"/>
      <c r="E50" s="106"/>
      <c r="F50" s="151"/>
      <c r="G50" s="121"/>
    </row>
    <row r="51" spans="1:7" s="5" customFormat="1" ht="14.25" customHeight="1">
      <c r="A51" s="149" t="s">
        <v>172</v>
      </c>
      <c r="B51" s="158"/>
      <c r="C51" s="165">
        <v>0.1</v>
      </c>
      <c r="D51" s="151"/>
      <c r="E51" s="106"/>
      <c r="F51" s="151"/>
      <c r="G51" s="121"/>
    </row>
    <row r="52" spans="1:7" s="5" customFormat="1" ht="13.5" thickBot="1">
      <c r="A52" s="131" t="s">
        <v>71</v>
      </c>
      <c r="B52" s="188"/>
      <c r="C52" s="132">
        <f>+C51+C50+C47+C44+C40+C25</f>
        <v>100.00249561702556</v>
      </c>
      <c r="D52" s="193"/>
      <c r="E52" s="197"/>
      <c r="F52" s="151"/>
      <c r="G52" s="198"/>
    </row>
    <row r="53" spans="1:7" s="5" customFormat="1" ht="13.5" thickTop="1">
      <c r="D53" s="151"/>
      <c r="E53" s="106"/>
      <c r="F53" s="151"/>
      <c r="G53" s="152"/>
    </row>
    <row r="54" spans="1:7" s="5" customFormat="1" ht="12.75">
      <c r="D54" s="151"/>
      <c r="E54" s="61"/>
      <c r="F54" s="151"/>
      <c r="G54" s="62"/>
    </row>
    <row r="55" spans="1:7" s="5" customFormat="1" ht="12.75">
      <c r="A55" s="4" t="s">
        <v>212</v>
      </c>
    </row>
    <row r="56" spans="1:7" s="5" customFormat="1" ht="12.75">
      <c r="A56" s="47" t="s">
        <v>335</v>
      </c>
    </row>
    <row r="57" spans="1:7" s="17" customFormat="1" ht="12.75">
      <c r="A57" s="189" t="s">
        <v>199</v>
      </c>
      <c r="B57" s="171" t="s">
        <v>15</v>
      </c>
      <c r="C57" s="171" t="s">
        <v>16</v>
      </c>
      <c r="D57" s="171" t="s">
        <v>17</v>
      </c>
      <c r="E57" s="171" t="s">
        <v>34</v>
      </c>
    </row>
    <row r="58" spans="1:7" s="5" customFormat="1" ht="12.75">
      <c r="A58" s="41" t="s">
        <v>142</v>
      </c>
      <c r="B58" s="44"/>
      <c r="C58" s="44"/>
      <c r="D58" s="44"/>
      <c r="E58" s="173"/>
    </row>
    <row r="59" spans="1:7" s="5" customFormat="1" ht="12.75">
      <c r="A59" s="190" t="s">
        <v>243</v>
      </c>
      <c r="B59" s="44">
        <v>7.6597847714956702</v>
      </c>
      <c r="C59" s="44">
        <v>8.7478929893190394</v>
      </c>
      <c r="D59" s="44">
        <v>9.3470377010291585</v>
      </c>
      <c r="E59" s="44">
        <v>6.9578521105403857</v>
      </c>
    </row>
    <row r="60" spans="1:7" s="5" customFormat="1" ht="12.75">
      <c r="A60" s="190" t="s">
        <v>244</v>
      </c>
      <c r="B60" s="68">
        <v>8.0077053695760902</v>
      </c>
      <c r="C60" s="68">
        <v>9.0380367098435102</v>
      </c>
      <c r="D60" s="68">
        <v>0</v>
      </c>
      <c r="E60" s="68">
        <v>9.3381614015815018</v>
      </c>
    </row>
    <row r="61" spans="1:7" s="5" customFormat="1" ht="12.75"/>
    <row r="62" spans="1:7" s="5" customFormat="1" ht="12.75">
      <c r="A62" s="41" t="s">
        <v>143</v>
      </c>
      <c r="B62" s="46"/>
      <c r="C62" s="46"/>
      <c r="D62" s="46"/>
      <c r="E62" s="173"/>
    </row>
    <row r="63" spans="1:7" s="5" customFormat="1" ht="12.75">
      <c r="A63" s="190" t="s">
        <v>165</v>
      </c>
      <c r="B63" s="44">
        <v>10.13595836023744</v>
      </c>
      <c r="C63" s="44">
        <v>9.6960859479136232</v>
      </c>
      <c r="D63" s="44">
        <v>9.2695491557869261</v>
      </c>
      <c r="E63" s="44">
        <v>7.0301612835717231</v>
      </c>
    </row>
    <row r="64" spans="1:7" s="5" customFormat="1" ht="12.75"/>
    <row r="65" spans="1:1" s="5" customFormat="1" ht="12.75"/>
    <row r="66" spans="1:1" s="5" customFormat="1" ht="12.75">
      <c r="A66" s="47" t="s">
        <v>193</v>
      </c>
    </row>
    <row r="67" spans="1:1" s="5" customFormat="1" ht="12.75">
      <c r="A67" s="5" t="s">
        <v>194</v>
      </c>
    </row>
    <row r="68" spans="1:1" s="5" customFormat="1" ht="12.75">
      <c r="A68" s="5" t="s">
        <v>359</v>
      </c>
    </row>
    <row r="69" spans="1:1" s="5" customFormat="1" ht="12.75">
      <c r="A69" s="5" t="s">
        <v>258</v>
      </c>
    </row>
    <row r="70" spans="1:1" s="5" customFormat="1" ht="12.75">
      <c r="A70" s="5" t="s">
        <v>259</v>
      </c>
    </row>
  </sheetData>
  <mergeCells count="3">
    <mergeCell ref="C5:D5"/>
    <mergeCell ref="F5:G5"/>
    <mergeCell ref="B10:C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G71"/>
  <sheetViews>
    <sheetView topLeftCell="A16" workbookViewId="0">
      <selection activeCell="E14" sqref="E14"/>
    </sheetView>
  </sheetViews>
  <sheetFormatPr defaultRowHeight="14.25"/>
  <cols>
    <col min="1" max="1" width="51.85546875" style="2" customWidth="1"/>
    <col min="2" max="2" width="21.85546875" style="2" customWidth="1"/>
    <col min="3" max="3" width="16.7109375" style="2" customWidth="1"/>
    <col min="4" max="4" width="18.28515625" style="2" customWidth="1"/>
    <col min="5" max="5" width="16.42578125" style="2" customWidth="1"/>
    <col min="6" max="6" width="17.85546875" style="2" customWidth="1"/>
    <col min="7" max="7" width="20.7109375" style="2" customWidth="1"/>
    <col min="8" max="16384" width="9.140625" style="2"/>
  </cols>
  <sheetData>
    <row r="1" spans="1:7" s="71" customFormat="1" ht="19.5">
      <c r="A1" s="1" t="s">
        <v>167</v>
      </c>
    </row>
    <row r="2" spans="1:7" s="71" customFormat="1" ht="14.25" customHeight="1">
      <c r="A2" s="1"/>
    </row>
    <row r="4" spans="1:7" s="5" customFormat="1" ht="13.5" thickBot="1">
      <c r="A4" s="4" t="s">
        <v>10</v>
      </c>
    </row>
    <row r="5" spans="1:7" s="5" customFormat="1" ht="25.5" customHeight="1" thickTop="1" thickBot="1">
      <c r="A5" s="6" t="s">
        <v>0</v>
      </c>
      <c r="B5" s="6" t="s">
        <v>1</v>
      </c>
      <c r="C5" s="7" t="s">
        <v>2</v>
      </c>
      <c r="D5" s="7"/>
      <c r="E5" s="6" t="s">
        <v>3</v>
      </c>
      <c r="F5" s="113" t="s">
        <v>4</v>
      </c>
      <c r="G5" s="124"/>
    </row>
    <row r="6" spans="1:7" s="5" customFormat="1" ht="63.75" customHeight="1" thickTop="1" thickBot="1">
      <c r="A6" s="9" t="s">
        <v>268</v>
      </c>
      <c r="B6" s="9" t="s">
        <v>5</v>
      </c>
      <c r="C6" s="9" t="s">
        <v>6</v>
      </c>
      <c r="D6" s="9" t="s">
        <v>183</v>
      </c>
      <c r="E6" s="9" t="s">
        <v>178</v>
      </c>
      <c r="F6" s="9" t="s">
        <v>241</v>
      </c>
      <c r="G6" s="9" t="s">
        <v>242</v>
      </c>
    </row>
    <row r="7" spans="1:7" s="5" customFormat="1" ht="13.5" thickTop="1"/>
    <row r="8" spans="1:7" s="5" customFormat="1" ht="12.75"/>
    <row r="9" spans="1:7" s="5" customFormat="1" ht="13.5" thickBot="1">
      <c r="A9" s="4" t="s">
        <v>73</v>
      </c>
    </row>
    <row r="10" spans="1:7" s="5" customFormat="1" ht="52.5" customHeight="1" thickTop="1" thickBot="1">
      <c r="A10" s="199" t="s">
        <v>21</v>
      </c>
      <c r="B10" s="13" t="s">
        <v>267</v>
      </c>
      <c r="C10" s="14"/>
      <c r="E10" s="200"/>
    </row>
    <row r="11" spans="1:7" s="5" customFormat="1" ht="13.5" thickTop="1"/>
    <row r="12" spans="1:7" s="5" customFormat="1" ht="12.75"/>
    <row r="13" spans="1:7" s="5" customFormat="1" ht="12.75">
      <c r="A13" s="4" t="s">
        <v>132</v>
      </c>
    </row>
    <row r="14" spans="1:7" s="17" customFormat="1" ht="12.75">
      <c r="A14" s="101" t="s">
        <v>13</v>
      </c>
      <c r="B14" s="101" t="s">
        <v>14</v>
      </c>
    </row>
    <row r="15" spans="1:7" s="5" customFormat="1" ht="12.75">
      <c r="A15" s="102" t="s">
        <v>382</v>
      </c>
      <c r="B15" s="103" t="s">
        <v>315</v>
      </c>
    </row>
    <row r="16" spans="1:7" s="5" customFormat="1" ht="12.75">
      <c r="A16" s="103"/>
      <c r="B16" s="103" t="s">
        <v>256</v>
      </c>
    </row>
    <row r="17" spans="1:6" s="5" customFormat="1" ht="12.75"/>
    <row r="18" spans="1:6" s="5" customFormat="1" ht="12.75"/>
    <row r="19" spans="1:6" s="5" customFormat="1" ht="13.5" thickBot="1">
      <c r="A19" s="4" t="s">
        <v>72</v>
      </c>
    </row>
    <row r="20" spans="1:6" s="17" customFormat="1" ht="26.25" thickTop="1">
      <c r="A20" s="22" t="s">
        <v>80</v>
      </c>
      <c r="B20" s="147" t="s">
        <v>159</v>
      </c>
      <c r="C20" s="23" t="s">
        <v>23</v>
      </c>
      <c r="D20" s="152"/>
      <c r="E20" s="148"/>
      <c r="F20" s="148"/>
    </row>
    <row r="21" spans="1:6" s="5" customFormat="1" ht="12.75" customHeight="1">
      <c r="A21" s="201" t="s">
        <v>155</v>
      </c>
      <c r="B21" s="202" t="s">
        <v>169</v>
      </c>
      <c r="C21" s="80" t="s">
        <v>169</v>
      </c>
      <c r="D21" s="151"/>
      <c r="E21" s="106"/>
      <c r="F21" s="121"/>
    </row>
    <row r="22" spans="1:6" s="5" customFormat="1" ht="12.75" customHeight="1">
      <c r="A22" s="203" t="s">
        <v>156</v>
      </c>
      <c r="B22" s="202" t="s">
        <v>257</v>
      </c>
      <c r="C22" s="80">
        <v>13.54</v>
      </c>
      <c r="D22" s="151"/>
      <c r="E22" s="106"/>
      <c r="F22" s="121"/>
    </row>
    <row r="23" spans="1:6" s="5" customFormat="1" ht="12.75" customHeight="1">
      <c r="A23" s="203"/>
      <c r="B23" s="202"/>
      <c r="C23" s="80"/>
      <c r="D23" s="151"/>
      <c r="E23" s="106"/>
      <c r="F23" s="121"/>
    </row>
    <row r="24" spans="1:6" s="5" customFormat="1" ht="12.75" customHeight="1">
      <c r="A24" s="204" t="s">
        <v>157</v>
      </c>
      <c r="B24" s="205" t="s">
        <v>169</v>
      </c>
      <c r="C24" s="206">
        <f>+C22</f>
        <v>13.54</v>
      </c>
      <c r="D24" s="151"/>
      <c r="E24" s="106"/>
      <c r="F24" s="121"/>
    </row>
    <row r="25" spans="1:6" s="5" customFormat="1" ht="12.75" customHeight="1">
      <c r="A25" s="207" t="s">
        <v>174</v>
      </c>
      <c r="B25" s="202"/>
      <c r="C25" s="80"/>
      <c r="D25" s="151"/>
      <c r="E25" s="106"/>
      <c r="F25" s="121"/>
    </row>
    <row r="26" spans="1:6" s="5" customFormat="1" ht="12.75" customHeight="1">
      <c r="A26" s="203" t="s">
        <v>175</v>
      </c>
      <c r="B26" s="133" t="s">
        <v>177</v>
      </c>
      <c r="C26" s="208">
        <v>1.62</v>
      </c>
      <c r="D26" s="151"/>
      <c r="E26" s="106"/>
      <c r="F26" s="121"/>
    </row>
    <row r="27" spans="1:6" s="5" customFormat="1" ht="12.75" customHeight="1">
      <c r="A27" s="203"/>
      <c r="B27" s="202"/>
      <c r="C27" s="80"/>
      <c r="D27" s="151"/>
      <c r="E27" s="106"/>
      <c r="F27" s="121"/>
    </row>
    <row r="28" spans="1:6" s="5" customFormat="1" ht="12.75" customHeight="1">
      <c r="A28" s="204" t="s">
        <v>176</v>
      </c>
      <c r="B28" s="205" t="s">
        <v>169</v>
      </c>
      <c r="C28" s="206">
        <f>+C26</f>
        <v>1.62</v>
      </c>
      <c r="D28" s="151"/>
      <c r="E28" s="106"/>
      <c r="F28" s="121"/>
    </row>
    <row r="29" spans="1:6" s="5" customFormat="1" ht="12.75" customHeight="1">
      <c r="A29" s="207" t="s">
        <v>149</v>
      </c>
      <c r="B29" s="202" t="s">
        <v>169</v>
      </c>
      <c r="C29" s="80"/>
      <c r="D29" s="151"/>
      <c r="E29" s="106"/>
      <c r="F29" s="121"/>
    </row>
    <row r="30" spans="1:6" s="5" customFormat="1" ht="12.75" customHeight="1">
      <c r="A30" s="203" t="s">
        <v>324</v>
      </c>
      <c r="B30" s="202" t="s">
        <v>161</v>
      </c>
      <c r="C30" s="80">
        <v>11.09537147115282</v>
      </c>
      <c r="D30" s="151"/>
      <c r="E30" s="106"/>
      <c r="F30" s="121"/>
    </row>
    <row r="31" spans="1:6" s="5" customFormat="1" ht="12.75" customHeight="1">
      <c r="A31" s="203" t="s">
        <v>30</v>
      </c>
      <c r="B31" s="202" t="s">
        <v>161</v>
      </c>
      <c r="C31" s="80">
        <v>3.9640040754776957</v>
      </c>
      <c r="D31" s="151"/>
      <c r="E31" s="106"/>
      <c r="F31" s="121"/>
    </row>
    <row r="32" spans="1:6" s="5" customFormat="1" ht="12.75" customHeight="1">
      <c r="A32" s="203" t="s">
        <v>30</v>
      </c>
      <c r="B32" s="202" t="s">
        <v>161</v>
      </c>
      <c r="C32" s="80">
        <v>2.2213543524448021</v>
      </c>
      <c r="D32" s="151"/>
      <c r="E32" s="106"/>
      <c r="F32" s="121"/>
    </row>
    <row r="33" spans="1:6" s="5" customFormat="1" ht="12.75" customHeight="1">
      <c r="A33" s="204" t="s">
        <v>150</v>
      </c>
      <c r="B33" s="209" t="s">
        <v>169</v>
      </c>
      <c r="C33" s="210">
        <f>+SUM(C30:C32)</f>
        <v>17.280729899075318</v>
      </c>
      <c r="D33" s="151"/>
      <c r="E33" s="106"/>
      <c r="F33" s="121"/>
    </row>
    <row r="34" spans="1:6" s="5" customFormat="1" ht="12.75" customHeight="1">
      <c r="A34" s="201"/>
      <c r="B34" s="195"/>
      <c r="C34" s="211"/>
      <c r="D34" s="151"/>
      <c r="E34" s="106"/>
      <c r="F34" s="121"/>
    </row>
    <row r="35" spans="1:6" s="60" customFormat="1" ht="12.75" customHeight="1">
      <c r="A35" s="201" t="s">
        <v>293</v>
      </c>
      <c r="B35" s="195"/>
      <c r="C35" s="211"/>
      <c r="D35" s="151"/>
      <c r="E35" s="106"/>
      <c r="F35" s="121"/>
    </row>
    <row r="36" spans="1:6" s="60" customFormat="1" ht="12.75" customHeight="1">
      <c r="A36" s="42" t="s">
        <v>374</v>
      </c>
      <c r="B36" s="158" t="s">
        <v>161</v>
      </c>
      <c r="C36" s="212">
        <v>9.5113130440306612</v>
      </c>
      <c r="D36" s="151"/>
      <c r="E36" s="106"/>
      <c r="F36" s="121"/>
    </row>
    <row r="37" spans="1:6" s="60" customFormat="1" ht="12.75" customHeight="1">
      <c r="A37" s="42" t="s">
        <v>375</v>
      </c>
      <c r="B37" s="158" t="s">
        <v>160</v>
      </c>
      <c r="C37" s="212">
        <v>9.4884700267000763</v>
      </c>
      <c r="D37" s="151"/>
      <c r="E37" s="106"/>
      <c r="F37" s="121"/>
    </row>
    <row r="38" spans="1:6" s="60" customFormat="1" ht="12.75" customHeight="1">
      <c r="A38" s="42" t="s">
        <v>171</v>
      </c>
      <c r="B38" s="158" t="s">
        <v>371</v>
      </c>
      <c r="C38" s="212">
        <v>9.4736696360111665</v>
      </c>
      <c r="D38" s="151"/>
      <c r="E38" s="106"/>
      <c r="F38" s="121"/>
    </row>
    <row r="39" spans="1:6" s="60" customFormat="1" ht="12.75" customHeight="1">
      <c r="A39" s="42" t="s">
        <v>291</v>
      </c>
      <c r="B39" s="158" t="s">
        <v>160</v>
      </c>
      <c r="C39" s="212">
        <v>8.724434421274502</v>
      </c>
      <c r="D39" s="151"/>
      <c r="E39" s="106"/>
      <c r="F39" s="121"/>
    </row>
    <row r="40" spans="1:6" s="60" customFormat="1" ht="12.75" customHeight="1">
      <c r="A40" s="42" t="s">
        <v>369</v>
      </c>
      <c r="B40" s="158" t="s">
        <v>161</v>
      </c>
      <c r="C40" s="212">
        <v>4.7372188770892301</v>
      </c>
      <c r="D40" s="151"/>
      <c r="E40" s="106"/>
      <c r="F40" s="121"/>
    </row>
    <row r="41" spans="1:6" s="60" customFormat="1" ht="12.75" customHeight="1">
      <c r="A41" s="42" t="s">
        <v>171</v>
      </c>
      <c r="B41" s="158" t="s">
        <v>371</v>
      </c>
      <c r="C41" s="212">
        <v>2.3748874262914295</v>
      </c>
      <c r="D41" s="151"/>
      <c r="E41" s="106"/>
      <c r="F41" s="121"/>
    </row>
    <row r="42" spans="1:6" s="60" customFormat="1" ht="12.75" customHeight="1">
      <c r="A42" s="213" t="s">
        <v>294</v>
      </c>
      <c r="B42" s="180"/>
      <c r="C42" s="214">
        <f>+SUM(C36:C41)</f>
        <v>44.309993431397068</v>
      </c>
      <c r="D42" s="151"/>
      <c r="E42" s="106"/>
      <c r="F42" s="121"/>
    </row>
    <row r="43" spans="1:6" s="60" customFormat="1" ht="12.75" customHeight="1">
      <c r="A43" s="215"/>
      <c r="B43" s="216"/>
      <c r="C43" s="217"/>
      <c r="D43" s="151"/>
      <c r="E43" s="106"/>
      <c r="F43" s="121"/>
    </row>
    <row r="44" spans="1:6" s="60" customFormat="1" ht="12.75" customHeight="1">
      <c r="A44" s="215" t="s">
        <v>316</v>
      </c>
      <c r="B44" s="216"/>
      <c r="C44" s="217"/>
      <c r="D44" s="151"/>
      <c r="E44" s="106"/>
      <c r="F44" s="121"/>
    </row>
    <row r="45" spans="1:6" s="60" customFormat="1" ht="12.75" customHeight="1">
      <c r="A45" s="215" t="s">
        <v>317</v>
      </c>
      <c r="B45" s="216" t="s">
        <v>163</v>
      </c>
      <c r="C45" s="218">
        <v>25.63</v>
      </c>
      <c r="D45" s="151"/>
      <c r="E45" s="106"/>
      <c r="F45" s="121"/>
    </row>
    <row r="46" spans="1:6" s="60" customFormat="1" ht="12.75" customHeight="1">
      <c r="A46" s="219" t="s">
        <v>384</v>
      </c>
      <c r="B46" s="180"/>
      <c r="C46" s="214">
        <f>+C45</f>
        <v>25.63</v>
      </c>
      <c r="D46" s="151"/>
      <c r="E46" s="106"/>
      <c r="F46" s="121"/>
    </row>
    <row r="47" spans="1:6" s="60" customFormat="1" ht="12.75" customHeight="1">
      <c r="A47" s="215"/>
      <c r="B47" s="216"/>
      <c r="C47" s="217"/>
      <c r="D47" s="151"/>
      <c r="E47" s="106"/>
      <c r="F47" s="121"/>
    </row>
    <row r="48" spans="1:6" s="5" customFormat="1" ht="12.75" customHeight="1">
      <c r="A48" s="201" t="s">
        <v>153</v>
      </c>
      <c r="B48" s="216" t="s">
        <v>169</v>
      </c>
      <c r="C48" s="220"/>
      <c r="D48" s="151"/>
      <c r="E48" s="106"/>
      <c r="F48" s="121"/>
    </row>
    <row r="49" spans="1:6" s="5" customFormat="1" ht="12.75" customHeight="1">
      <c r="A49" s="203" t="s">
        <v>383</v>
      </c>
      <c r="B49" s="158" t="s">
        <v>163</v>
      </c>
      <c r="C49" s="80">
        <v>0.31</v>
      </c>
      <c r="D49" s="151"/>
      <c r="E49" s="106"/>
      <c r="F49" s="121"/>
    </row>
    <row r="50" spans="1:6" s="5" customFormat="1" ht="12.75" customHeight="1">
      <c r="A50" s="204" t="s">
        <v>154</v>
      </c>
      <c r="B50" s="205" t="s">
        <v>169</v>
      </c>
      <c r="C50" s="206">
        <f>+SUM(C49:C49)</f>
        <v>0.31</v>
      </c>
      <c r="D50" s="151"/>
      <c r="E50" s="106"/>
      <c r="F50" s="121"/>
    </row>
    <row r="51" spans="1:6" s="5" customFormat="1" ht="12.75" customHeight="1" thickBot="1">
      <c r="A51" s="221" t="s">
        <v>158</v>
      </c>
      <c r="B51" s="222" t="s">
        <v>169</v>
      </c>
      <c r="C51" s="223">
        <v>-2.69</v>
      </c>
      <c r="D51" s="151"/>
      <c r="E51" s="197"/>
      <c r="F51" s="198"/>
    </row>
    <row r="52" spans="1:6" s="5" customFormat="1" ht="12.75" customHeight="1" thickTop="1" thickBot="1">
      <c r="A52" s="131" t="s">
        <v>71</v>
      </c>
      <c r="B52" s="188"/>
      <c r="C52" s="132">
        <f>+C24+C28+C33+C42+C50+C51+C46</f>
        <v>100.0007233304724</v>
      </c>
      <c r="D52" s="151"/>
      <c r="E52" s="106"/>
      <c r="F52" s="152"/>
    </row>
    <row r="53" spans="1:6" s="5" customFormat="1" ht="13.5" thickTop="1">
      <c r="D53" s="151"/>
      <c r="E53" s="61"/>
      <c r="F53" s="62"/>
    </row>
    <row r="54" spans="1:6" s="5" customFormat="1" ht="12.75"/>
    <row r="55" spans="1:6" s="5" customFormat="1" ht="12.75"/>
    <row r="56" spans="1:6" s="5" customFormat="1" ht="12.75">
      <c r="A56" s="4" t="s">
        <v>214</v>
      </c>
    </row>
    <row r="57" spans="1:6" s="5" customFormat="1" ht="12.75">
      <c r="A57" s="47" t="s">
        <v>335</v>
      </c>
    </row>
    <row r="58" spans="1:6" s="17" customFormat="1" ht="12.75">
      <c r="A58" s="189" t="s">
        <v>199</v>
      </c>
      <c r="B58" s="189" t="s">
        <v>15</v>
      </c>
      <c r="C58" s="189" t="s">
        <v>16</v>
      </c>
      <c r="D58" s="189" t="s">
        <v>17</v>
      </c>
      <c r="E58" s="189" t="s">
        <v>34</v>
      </c>
    </row>
    <row r="59" spans="1:6" s="5" customFormat="1" ht="12.75">
      <c r="A59" s="66" t="s">
        <v>142</v>
      </c>
      <c r="B59" s="122"/>
      <c r="C59" s="122"/>
      <c r="D59" s="122"/>
      <c r="E59" s="173"/>
    </row>
    <row r="60" spans="1:6" s="5" customFormat="1" ht="12.75">
      <c r="A60" s="174" t="s">
        <v>239</v>
      </c>
      <c r="B60" s="122">
        <v>7.1600408481183875</v>
      </c>
      <c r="C60" s="122">
        <v>7.6672440127166341</v>
      </c>
      <c r="D60" s="122">
        <v>7.3144229009817874</v>
      </c>
      <c r="E60" s="122">
        <v>7.7897838420055487</v>
      </c>
    </row>
    <row r="61" spans="1:6" s="5" customFormat="1" ht="12.75">
      <c r="A61" s="174" t="s">
        <v>240</v>
      </c>
      <c r="B61" s="68">
        <v>8.0477194976291688</v>
      </c>
      <c r="C61" s="68">
        <v>8.3286126278425687</v>
      </c>
      <c r="D61" s="68">
        <v>0</v>
      </c>
      <c r="E61" s="68">
        <v>7.139789563781318</v>
      </c>
    </row>
    <row r="62" spans="1:6" s="5" customFormat="1" ht="12.75">
      <c r="A62" s="42"/>
      <c r="B62" s="42"/>
      <c r="C62" s="42"/>
      <c r="D62" s="42"/>
      <c r="E62" s="42"/>
    </row>
    <row r="63" spans="1:6" s="5" customFormat="1" ht="12.75">
      <c r="A63" s="99" t="s">
        <v>143</v>
      </c>
      <c r="B63" s="87"/>
      <c r="C63" s="87"/>
      <c r="D63" s="87"/>
      <c r="E63" s="173"/>
    </row>
    <row r="64" spans="1:6" s="5" customFormat="1" ht="12.75">
      <c r="A64" s="174" t="s">
        <v>213</v>
      </c>
      <c r="B64" s="122">
        <v>13.645922538699761</v>
      </c>
      <c r="C64" s="122">
        <v>12.078473775625387</v>
      </c>
      <c r="D64" s="122">
        <v>9.7667202678058942</v>
      </c>
      <c r="E64" s="122">
        <v>9.5072878708970521</v>
      </c>
    </row>
    <row r="65" spans="1:1" s="5" customFormat="1" ht="12.75"/>
    <row r="66" spans="1:1" s="5" customFormat="1" ht="12.75"/>
    <row r="67" spans="1:1" s="5" customFormat="1" ht="12.75">
      <c r="A67" s="47" t="s">
        <v>193</v>
      </c>
    </row>
    <row r="68" spans="1:1" s="5" customFormat="1" ht="12.75">
      <c r="A68" s="5" t="s">
        <v>194</v>
      </c>
    </row>
    <row r="69" spans="1:1" s="5" customFormat="1" ht="12.75">
      <c r="A69" s="5" t="s">
        <v>336</v>
      </c>
    </row>
    <row r="70" spans="1:1" s="5" customFormat="1" ht="12.75">
      <c r="A70" s="5" t="s">
        <v>258</v>
      </c>
    </row>
    <row r="71" spans="1:1" s="5" customFormat="1" ht="12.75">
      <c r="A71" s="5" t="s">
        <v>259</v>
      </c>
    </row>
  </sheetData>
  <mergeCells count="3">
    <mergeCell ref="C5:D5"/>
    <mergeCell ref="F5:G5"/>
    <mergeCell ref="B10:C10"/>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H69"/>
  <sheetViews>
    <sheetView topLeftCell="A45" workbookViewId="0">
      <selection activeCell="A45" sqref="A1:XFD1048576"/>
    </sheetView>
  </sheetViews>
  <sheetFormatPr defaultRowHeight="14.25"/>
  <cols>
    <col min="1" max="1" width="40" style="2" customWidth="1"/>
    <col min="2" max="2" width="23.7109375" style="2" customWidth="1"/>
    <col min="3" max="3" width="20.85546875" style="2" customWidth="1"/>
    <col min="4" max="4" width="29" style="2" customWidth="1"/>
    <col min="5" max="5" width="13.7109375" style="2" customWidth="1"/>
    <col min="6" max="6" width="19.140625" style="2" customWidth="1"/>
    <col min="7" max="7" width="13.85546875" style="2" customWidth="1"/>
    <col min="8" max="8" width="17.140625" style="2" customWidth="1"/>
    <col min="9" max="16384" width="9.140625" style="2"/>
  </cols>
  <sheetData>
    <row r="1" spans="1:8" ht="19.5">
      <c r="A1" s="1" t="s">
        <v>41</v>
      </c>
    </row>
    <row r="3" spans="1:8" s="5" customFormat="1" ht="13.5" thickBot="1">
      <c r="A3" s="4" t="s">
        <v>10</v>
      </c>
    </row>
    <row r="4" spans="1:8" s="5" customFormat="1" ht="30" customHeight="1" thickTop="1" thickBot="1">
      <c r="A4" s="6" t="s">
        <v>0</v>
      </c>
      <c r="B4" s="6" t="s">
        <v>1</v>
      </c>
      <c r="C4" s="7" t="s">
        <v>2</v>
      </c>
      <c r="D4" s="7"/>
      <c r="E4" s="6" t="s">
        <v>3</v>
      </c>
      <c r="F4" s="7" t="s">
        <v>4</v>
      </c>
      <c r="G4" s="7"/>
      <c r="H4" s="7"/>
    </row>
    <row r="5" spans="1:8" s="5" customFormat="1" ht="91.5" customHeight="1" thickTop="1" thickBot="1">
      <c r="A5" s="48" t="s">
        <v>138</v>
      </c>
      <c r="B5" s="9" t="s">
        <v>5</v>
      </c>
      <c r="C5" s="10" t="s">
        <v>6</v>
      </c>
      <c r="D5" s="10" t="s">
        <v>148</v>
      </c>
      <c r="E5" s="9" t="s">
        <v>36</v>
      </c>
      <c r="F5" s="9" t="s">
        <v>37</v>
      </c>
      <c r="G5" s="9" t="s">
        <v>38</v>
      </c>
      <c r="H5" s="9" t="s">
        <v>200</v>
      </c>
    </row>
    <row r="6" spans="1:8" s="5" customFormat="1" ht="13.5" thickTop="1"/>
    <row r="7" spans="1:8" s="5" customFormat="1" ht="12.75"/>
    <row r="8" spans="1:8" s="5" customFormat="1" ht="13.5" thickBot="1">
      <c r="A8" s="4" t="s">
        <v>11</v>
      </c>
    </row>
    <row r="9" spans="1:8" s="5" customFormat="1" ht="77.25" customHeight="1" thickTop="1" thickBot="1">
      <c r="A9" s="49" t="s">
        <v>21</v>
      </c>
      <c r="B9" s="13" t="s">
        <v>35</v>
      </c>
      <c r="C9" s="14"/>
    </row>
    <row r="10" spans="1:8" s="5" customFormat="1" ht="13.5" thickTop="1"/>
    <row r="11" spans="1:8" s="5" customFormat="1" ht="12.75"/>
    <row r="12" spans="1:8" s="5" customFormat="1" ht="13.5" thickBot="1">
      <c r="A12" s="4" t="s">
        <v>12</v>
      </c>
    </row>
    <row r="13" spans="1:8" s="17" customFormat="1" ht="13.5" thickTop="1">
      <c r="A13" s="50" t="s">
        <v>13</v>
      </c>
      <c r="B13" s="16" t="s">
        <v>14</v>
      </c>
    </row>
    <row r="14" spans="1:8" s="5" customFormat="1" ht="12.75">
      <c r="A14" s="51" t="s">
        <v>337</v>
      </c>
      <c r="B14" s="52" t="s">
        <v>338</v>
      </c>
    </row>
    <row r="15" spans="1:8" s="5" customFormat="1" ht="13.5" thickBot="1">
      <c r="A15" s="53"/>
      <c r="B15" s="54" t="s">
        <v>277</v>
      </c>
    </row>
    <row r="16" spans="1:8" s="5" customFormat="1" ht="13.5" thickTop="1"/>
    <row r="17" spans="1:5" s="5" customFormat="1" ht="13.5" thickBot="1">
      <c r="A17" s="4" t="s">
        <v>72</v>
      </c>
    </row>
    <row r="18" spans="1:5" s="17" customFormat="1" ht="26.25" thickTop="1">
      <c r="A18" s="22" t="s">
        <v>80</v>
      </c>
      <c r="B18" s="23" t="s">
        <v>23</v>
      </c>
      <c r="D18" s="22" t="s">
        <v>22</v>
      </c>
      <c r="E18" s="23" t="s">
        <v>23</v>
      </c>
    </row>
    <row r="19" spans="1:5" s="5" customFormat="1" ht="12" customHeight="1">
      <c r="A19" s="24" t="s">
        <v>26</v>
      </c>
      <c r="B19" s="25">
        <v>7.82</v>
      </c>
      <c r="D19" s="24" t="s">
        <v>248</v>
      </c>
      <c r="E19" s="25">
        <v>1.3</v>
      </c>
    </row>
    <row r="20" spans="1:5" s="5" customFormat="1" ht="12" customHeight="1">
      <c r="A20" s="24" t="s">
        <v>32</v>
      </c>
      <c r="B20" s="25">
        <v>6.84</v>
      </c>
      <c r="D20" s="24" t="s">
        <v>95</v>
      </c>
      <c r="E20" s="25">
        <v>1.1499999999999999</v>
      </c>
    </row>
    <row r="21" spans="1:5" s="5" customFormat="1" ht="12" customHeight="1">
      <c r="A21" s="24" t="s">
        <v>33</v>
      </c>
      <c r="B21" s="25">
        <v>5.54</v>
      </c>
      <c r="D21" s="55" t="s">
        <v>89</v>
      </c>
      <c r="E21" s="25">
        <v>1.02</v>
      </c>
    </row>
    <row r="22" spans="1:5" s="5" customFormat="1" ht="12" customHeight="1">
      <c r="A22" s="24" t="s">
        <v>31</v>
      </c>
      <c r="B22" s="25">
        <v>5.37</v>
      </c>
      <c r="D22" s="55" t="s">
        <v>105</v>
      </c>
      <c r="E22" s="25">
        <v>0.93</v>
      </c>
    </row>
    <row r="23" spans="1:5" s="5" customFormat="1" ht="12" customHeight="1">
      <c r="A23" s="24" t="s">
        <v>25</v>
      </c>
      <c r="B23" s="25">
        <v>5.37</v>
      </c>
      <c r="D23" s="28" t="s">
        <v>69</v>
      </c>
      <c r="E23" s="56">
        <v>96.09</v>
      </c>
    </row>
    <row r="24" spans="1:5" s="5" customFormat="1" ht="12" customHeight="1">
      <c r="A24" s="24" t="s">
        <v>27</v>
      </c>
      <c r="B24" s="25">
        <v>4.9800000000000004</v>
      </c>
      <c r="D24" s="24" t="s">
        <v>70</v>
      </c>
      <c r="E24" s="57">
        <v>2.5299999999999998</v>
      </c>
    </row>
    <row r="25" spans="1:5" s="5" customFormat="1" ht="12" customHeight="1">
      <c r="A25" s="24" t="s">
        <v>96</v>
      </c>
      <c r="B25" s="25">
        <v>3.99</v>
      </c>
      <c r="D25" s="24" t="s">
        <v>155</v>
      </c>
      <c r="E25" s="57">
        <v>1.38</v>
      </c>
    </row>
    <row r="26" spans="1:5" s="5" customFormat="1" ht="12" customHeight="1" thickBot="1">
      <c r="A26" s="24" t="s">
        <v>24</v>
      </c>
      <c r="B26" s="25">
        <v>3.99</v>
      </c>
      <c r="D26" s="58" t="s">
        <v>71</v>
      </c>
      <c r="E26" s="59">
        <f>+E24+E23+E25</f>
        <v>100</v>
      </c>
    </row>
    <row r="27" spans="1:5" s="5" customFormat="1" ht="12" customHeight="1" thickTop="1">
      <c r="A27" s="24" t="s">
        <v>90</v>
      </c>
      <c r="B27" s="25">
        <v>3.83</v>
      </c>
    </row>
    <row r="28" spans="1:5" s="5" customFormat="1" ht="12" customHeight="1">
      <c r="A28" s="24" t="s">
        <v>39</v>
      </c>
      <c r="B28" s="25">
        <v>3.74</v>
      </c>
      <c r="D28" s="34"/>
      <c r="E28" s="35"/>
    </row>
    <row r="29" spans="1:5" s="5" customFormat="1" ht="12" customHeight="1">
      <c r="A29" s="24" t="s">
        <v>51</v>
      </c>
      <c r="B29" s="25">
        <v>3.38</v>
      </c>
      <c r="D29" s="34"/>
      <c r="E29" s="35"/>
    </row>
    <row r="30" spans="1:5" s="5" customFormat="1" ht="12" customHeight="1">
      <c r="A30" s="24" t="s">
        <v>48</v>
      </c>
      <c r="B30" s="25">
        <v>3.11</v>
      </c>
      <c r="D30" s="34"/>
      <c r="E30" s="35"/>
    </row>
    <row r="31" spans="1:5" s="5" customFormat="1" ht="12" customHeight="1">
      <c r="A31" s="24" t="s">
        <v>45</v>
      </c>
      <c r="B31" s="25">
        <v>2.75</v>
      </c>
      <c r="D31" s="34"/>
      <c r="E31" s="35"/>
    </row>
    <row r="32" spans="1:5" s="5" customFormat="1" ht="12" customHeight="1">
      <c r="A32" s="24" t="s">
        <v>91</v>
      </c>
      <c r="B32" s="25">
        <v>2.4900000000000002</v>
      </c>
      <c r="D32" s="34"/>
      <c r="E32" s="35"/>
    </row>
    <row r="33" spans="1:5" s="5" customFormat="1" ht="12" customHeight="1">
      <c r="A33" s="24" t="s">
        <v>52</v>
      </c>
      <c r="B33" s="25">
        <v>2.44</v>
      </c>
      <c r="D33" s="34"/>
      <c r="E33" s="35"/>
    </row>
    <row r="34" spans="1:5" s="5" customFormat="1" ht="12" customHeight="1">
      <c r="A34" s="24" t="s">
        <v>49</v>
      </c>
      <c r="B34" s="25">
        <v>2.41</v>
      </c>
      <c r="D34" s="34"/>
      <c r="E34" s="35"/>
    </row>
    <row r="35" spans="1:5" s="5" customFormat="1" ht="12" customHeight="1">
      <c r="A35" s="24" t="s">
        <v>249</v>
      </c>
      <c r="B35" s="25">
        <v>2.38</v>
      </c>
      <c r="D35" s="34"/>
      <c r="E35" s="35"/>
    </row>
    <row r="36" spans="1:5" s="5" customFormat="1" ht="12" customHeight="1">
      <c r="A36" s="24" t="s">
        <v>87</v>
      </c>
      <c r="B36" s="25">
        <v>2.2400000000000002</v>
      </c>
      <c r="D36" s="34"/>
      <c r="E36" s="35"/>
    </row>
    <row r="37" spans="1:5" s="5" customFormat="1" ht="12" customHeight="1">
      <c r="A37" s="24" t="s">
        <v>273</v>
      </c>
      <c r="B37" s="25">
        <v>2.19</v>
      </c>
      <c r="D37" s="34"/>
      <c r="E37" s="35"/>
    </row>
    <row r="38" spans="1:5" s="5" customFormat="1" ht="12" customHeight="1">
      <c r="A38" s="24" t="s">
        <v>65</v>
      </c>
      <c r="B38" s="25">
        <v>2.1800000000000002</v>
      </c>
      <c r="D38" s="34"/>
      <c r="E38" s="35"/>
    </row>
    <row r="39" spans="1:5" s="5" customFormat="1" ht="12" customHeight="1">
      <c r="A39" s="24" t="s">
        <v>93</v>
      </c>
      <c r="B39" s="25">
        <v>2</v>
      </c>
      <c r="D39" s="34"/>
      <c r="E39" s="35"/>
    </row>
    <row r="40" spans="1:5" s="5" customFormat="1" ht="12" customHeight="1">
      <c r="A40" s="24" t="s">
        <v>50</v>
      </c>
      <c r="B40" s="25">
        <v>1.89</v>
      </c>
      <c r="D40" s="34"/>
      <c r="E40" s="35"/>
    </row>
    <row r="41" spans="1:5" s="5" customFormat="1" ht="12" customHeight="1">
      <c r="A41" s="24" t="s">
        <v>58</v>
      </c>
      <c r="B41" s="25">
        <v>1.84</v>
      </c>
      <c r="D41" s="34"/>
      <c r="E41" s="35"/>
    </row>
    <row r="42" spans="1:5" s="5" customFormat="1" ht="12" customHeight="1">
      <c r="A42" s="24" t="s">
        <v>99</v>
      </c>
      <c r="B42" s="25">
        <v>1.64</v>
      </c>
      <c r="D42" s="34"/>
      <c r="E42" s="35"/>
    </row>
    <row r="43" spans="1:5" s="5" customFormat="1" ht="12" customHeight="1">
      <c r="A43" s="24" t="s">
        <v>40</v>
      </c>
      <c r="B43" s="25">
        <v>1.57</v>
      </c>
      <c r="D43" s="34"/>
      <c r="E43" s="35"/>
    </row>
    <row r="44" spans="1:5" s="5" customFormat="1" ht="12" customHeight="1">
      <c r="A44" s="24" t="s">
        <v>68</v>
      </c>
      <c r="B44" s="25">
        <v>1.51</v>
      </c>
      <c r="D44" s="34"/>
      <c r="E44" s="35"/>
    </row>
    <row r="45" spans="1:5" s="5" customFormat="1" ht="12" customHeight="1">
      <c r="A45" s="24" t="s">
        <v>84</v>
      </c>
      <c r="B45" s="25">
        <v>1.48</v>
      </c>
      <c r="D45" s="34"/>
      <c r="E45" s="35"/>
    </row>
    <row r="46" spans="1:5" s="5" customFormat="1" ht="12" customHeight="1">
      <c r="A46" s="24" t="s">
        <v>59</v>
      </c>
      <c r="B46" s="25">
        <v>1.44</v>
      </c>
      <c r="D46" s="34"/>
      <c r="E46" s="35"/>
    </row>
    <row r="47" spans="1:5" s="5" customFormat="1" ht="12" customHeight="1">
      <c r="A47" s="24" t="s">
        <v>67</v>
      </c>
      <c r="B47" s="25">
        <v>1.3</v>
      </c>
      <c r="D47" s="36"/>
      <c r="E47" s="35"/>
    </row>
    <row r="48" spans="1:5" s="5" customFormat="1" ht="12.75"/>
    <row r="49" spans="1:5" s="60" customFormat="1" ht="12.75"/>
    <row r="50" spans="1:5" s="60" customFormat="1" ht="12.75"/>
    <row r="51" spans="1:5" s="60" customFormat="1" ht="12.75"/>
    <row r="52" spans="1:5" s="60" customFormat="1" ht="12.75">
      <c r="D52" s="61"/>
      <c r="E52" s="62"/>
    </row>
    <row r="53" spans="1:5" s="5" customFormat="1" ht="12.75">
      <c r="A53" s="4" t="s">
        <v>185</v>
      </c>
      <c r="B53" s="63"/>
    </row>
    <row r="54" spans="1:5" s="5" customFormat="1" ht="12.75">
      <c r="A54" s="47" t="s">
        <v>345</v>
      </c>
    </row>
    <row r="55" spans="1:5" s="17" customFormat="1" ht="12.75">
      <c r="A55" s="64" t="s">
        <v>202</v>
      </c>
      <c r="B55" s="65" t="s">
        <v>15</v>
      </c>
      <c r="C55" s="65" t="s">
        <v>16</v>
      </c>
      <c r="D55" s="65" t="s">
        <v>17</v>
      </c>
      <c r="E55" s="65" t="s">
        <v>34</v>
      </c>
    </row>
    <row r="56" spans="1:5" s="5" customFormat="1" ht="12.75">
      <c r="A56" s="66" t="s">
        <v>142</v>
      </c>
      <c r="B56" s="42"/>
      <c r="C56" s="42"/>
      <c r="D56" s="42"/>
      <c r="E56" s="42"/>
    </row>
    <row r="57" spans="1:5" s="5" customFormat="1" ht="12.75">
      <c r="A57" s="43" t="s">
        <v>217</v>
      </c>
      <c r="B57" s="67">
        <v>10.261643632280926</v>
      </c>
      <c r="C57" s="67">
        <v>15.72765383959922</v>
      </c>
      <c r="D57" s="67">
        <v>10.860479443285875</v>
      </c>
      <c r="E57" s="67">
        <v>10.657193227924555</v>
      </c>
    </row>
    <row r="58" spans="1:5" s="5" customFormat="1" ht="12.75">
      <c r="A58" s="43" t="s">
        <v>218</v>
      </c>
      <c r="B58" s="67">
        <v>11.606049739067071</v>
      </c>
      <c r="C58" s="67">
        <v>16.991351823848987</v>
      </c>
      <c r="D58" s="67">
        <v>0</v>
      </c>
      <c r="E58" s="67">
        <v>10.059691413398731</v>
      </c>
    </row>
    <row r="59" spans="1:5" s="5" customFormat="1" ht="12.75">
      <c r="A59" s="43"/>
      <c r="B59" s="68"/>
      <c r="C59" s="68"/>
      <c r="D59" s="68"/>
      <c r="E59" s="68"/>
    </row>
    <row r="60" spans="1:5" s="5" customFormat="1" ht="12.75">
      <c r="A60" s="45" t="s">
        <v>143</v>
      </c>
      <c r="B60" s="46"/>
      <c r="C60" s="46"/>
      <c r="D60" s="46"/>
      <c r="E60" s="46"/>
    </row>
    <row r="61" spans="1:5" s="5" customFormat="1" ht="12.75">
      <c r="A61" s="43" t="s">
        <v>18</v>
      </c>
      <c r="B61" s="68">
        <v>15.28666930243412</v>
      </c>
      <c r="C61" s="68">
        <v>13.295206994842745</v>
      </c>
      <c r="D61" s="68">
        <v>11.151088864809555</v>
      </c>
      <c r="E61" s="67">
        <v>10.631103535062225</v>
      </c>
    </row>
    <row r="62" spans="1:5" s="36" customFormat="1" ht="12.75">
      <c r="A62" s="69"/>
      <c r="B62" s="70"/>
      <c r="C62" s="70"/>
      <c r="D62" s="70"/>
      <c r="E62" s="70"/>
    </row>
    <row r="63" spans="1:5" s="5" customFormat="1" ht="12.75"/>
    <row r="64" spans="1:5" s="5" customFormat="1" ht="12.75">
      <c r="A64" s="47" t="s">
        <v>193</v>
      </c>
    </row>
    <row r="65" spans="1:1" s="5" customFormat="1" ht="12.75">
      <c r="A65" s="5" t="s">
        <v>194</v>
      </c>
    </row>
    <row r="66" spans="1:1" s="5" customFormat="1" ht="12.75">
      <c r="A66" s="5" t="s">
        <v>359</v>
      </c>
    </row>
    <row r="67" spans="1:1" s="5" customFormat="1" ht="12.75">
      <c r="A67" s="5" t="s">
        <v>258</v>
      </c>
    </row>
    <row r="68" spans="1:1" s="5" customFormat="1" ht="12.75">
      <c r="A68" s="5" t="s">
        <v>195</v>
      </c>
    </row>
    <row r="69" spans="1:1" s="5" customFormat="1" ht="12.75"/>
  </sheetData>
  <mergeCells count="3">
    <mergeCell ref="C4:D4"/>
    <mergeCell ref="F4:H4"/>
    <mergeCell ref="B9:C9"/>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G61"/>
  <sheetViews>
    <sheetView workbookViewId="0">
      <selection activeCell="D14" sqref="D14"/>
    </sheetView>
  </sheetViews>
  <sheetFormatPr defaultColWidth="42.85546875" defaultRowHeight="14.25"/>
  <cols>
    <col min="1" max="1" width="61.28515625" style="2" customWidth="1"/>
    <col min="2" max="2" width="25.85546875" style="2" customWidth="1"/>
    <col min="3" max="3" width="22.140625" style="2" customWidth="1"/>
    <col min="4" max="4" width="21.7109375" style="2" customWidth="1"/>
    <col min="5" max="5" width="19.140625" style="2" customWidth="1"/>
    <col min="6" max="6" width="20.28515625" style="2" customWidth="1"/>
    <col min="7" max="7" width="18.140625" style="2" customWidth="1"/>
    <col min="8" max="16384" width="42.85546875" style="2"/>
  </cols>
  <sheetData>
    <row r="1" spans="1:7" s="71" customFormat="1" ht="19.5">
      <c r="A1" s="1" t="s">
        <v>74</v>
      </c>
    </row>
    <row r="4" spans="1:7" s="5" customFormat="1" ht="13.5" thickBot="1">
      <c r="A4" s="4" t="s">
        <v>10</v>
      </c>
    </row>
    <row r="5" spans="1:7" s="5" customFormat="1" ht="27" thickTop="1" thickBot="1">
      <c r="A5" s="6" t="s">
        <v>0</v>
      </c>
      <c r="B5" s="6" t="s">
        <v>1</v>
      </c>
      <c r="C5" s="7" t="s">
        <v>2</v>
      </c>
      <c r="D5" s="7"/>
      <c r="E5" s="6" t="s">
        <v>3</v>
      </c>
      <c r="F5" s="7" t="s">
        <v>4</v>
      </c>
      <c r="G5" s="7"/>
    </row>
    <row r="6" spans="1:7" s="5" customFormat="1" ht="74.25" customHeight="1" thickTop="1" thickBot="1">
      <c r="A6" s="9" t="s">
        <v>139</v>
      </c>
      <c r="B6" s="9" t="s">
        <v>5</v>
      </c>
      <c r="C6" s="9" t="s">
        <v>6</v>
      </c>
      <c r="D6" s="10" t="s">
        <v>148</v>
      </c>
      <c r="E6" s="9" t="s">
        <v>42</v>
      </c>
      <c r="F6" s="9" t="s">
        <v>43</v>
      </c>
      <c r="G6" s="9" t="s">
        <v>201</v>
      </c>
    </row>
    <row r="7" spans="1:7" s="5" customFormat="1" ht="13.5" thickTop="1"/>
    <row r="8" spans="1:7" s="5" customFormat="1" ht="12.75"/>
    <row r="9" spans="1:7" s="5" customFormat="1" ht="13.5" thickBot="1">
      <c r="A9" s="4" t="s">
        <v>73</v>
      </c>
    </row>
    <row r="10" spans="1:7" s="5" customFormat="1" ht="75.75" customHeight="1" thickTop="1" thickBot="1">
      <c r="A10" s="72" t="s">
        <v>21</v>
      </c>
      <c r="B10" s="13" t="s">
        <v>135</v>
      </c>
      <c r="C10" s="14"/>
    </row>
    <row r="11" spans="1:7" s="5" customFormat="1" ht="13.5" thickTop="1"/>
    <row r="12" spans="1:7" s="5" customFormat="1" ht="12.75"/>
    <row r="13" spans="1:7" s="5" customFormat="1" ht="13.5" thickBot="1">
      <c r="A13" s="4" t="s">
        <v>12</v>
      </c>
    </row>
    <row r="14" spans="1:7" s="17" customFormat="1" ht="13.5" thickTop="1">
      <c r="A14" s="73" t="s">
        <v>13</v>
      </c>
      <c r="B14" s="74" t="s">
        <v>14</v>
      </c>
    </row>
    <row r="15" spans="1:7" s="5" customFormat="1" ht="12.75">
      <c r="A15" s="75" t="s">
        <v>339</v>
      </c>
      <c r="B15" s="76" t="s">
        <v>299</v>
      </c>
    </row>
    <row r="16" spans="1:7" s="5" customFormat="1" ht="13.5" thickBot="1">
      <c r="A16" s="77"/>
      <c r="B16" s="78" t="s">
        <v>340</v>
      </c>
    </row>
    <row r="17" spans="1:2" s="5" customFormat="1" ht="13.5" thickTop="1"/>
    <row r="18" spans="1:2" s="5" customFormat="1" ht="12.75"/>
    <row r="19" spans="1:2" s="5" customFormat="1" ht="13.5" thickBot="1">
      <c r="A19" s="4" t="s">
        <v>72</v>
      </c>
    </row>
    <row r="20" spans="1:2" s="17" customFormat="1" ht="13.5" thickTop="1">
      <c r="A20" s="22" t="s">
        <v>80</v>
      </c>
      <c r="B20" s="23" t="s">
        <v>23</v>
      </c>
    </row>
    <row r="21" spans="1:2" s="5" customFormat="1" ht="12.75">
      <c r="A21" s="79" t="s">
        <v>31</v>
      </c>
      <c r="B21" s="80">
        <v>21.04</v>
      </c>
    </row>
    <row r="22" spans="1:2" s="5" customFormat="1" ht="12.75">
      <c r="A22" s="79" t="s">
        <v>26</v>
      </c>
      <c r="B22" s="80">
        <v>20.81</v>
      </c>
    </row>
    <row r="23" spans="1:2" s="5" customFormat="1" ht="12.75">
      <c r="A23" s="79" t="s">
        <v>51</v>
      </c>
      <c r="B23" s="80">
        <v>11.68</v>
      </c>
    </row>
    <row r="24" spans="1:2" s="5" customFormat="1" ht="12.75">
      <c r="A24" s="79" t="s">
        <v>49</v>
      </c>
      <c r="B24" s="80">
        <v>9.99</v>
      </c>
    </row>
    <row r="25" spans="1:2" s="5" customFormat="1" ht="12.75">
      <c r="A25" s="79" t="s">
        <v>30</v>
      </c>
      <c r="B25" s="80">
        <v>9.41</v>
      </c>
    </row>
    <row r="26" spans="1:2" s="5" customFormat="1" ht="12.75">
      <c r="A26" s="79" t="s">
        <v>47</v>
      </c>
      <c r="B26" s="80">
        <v>6.91</v>
      </c>
    </row>
    <row r="27" spans="1:2" s="5" customFormat="1" ht="12.75">
      <c r="A27" s="79" t="s">
        <v>55</v>
      </c>
      <c r="B27" s="80">
        <v>3.71</v>
      </c>
    </row>
    <row r="28" spans="1:2" s="5" customFormat="1" ht="12.75">
      <c r="A28" s="79" t="s">
        <v>66</v>
      </c>
      <c r="B28" s="80">
        <v>2.63</v>
      </c>
    </row>
    <row r="29" spans="1:2" s="5" customFormat="1" ht="12.75">
      <c r="A29" s="79" t="s">
        <v>283</v>
      </c>
      <c r="B29" s="80">
        <v>2.4300000000000002</v>
      </c>
    </row>
    <row r="30" spans="1:2" s="5" customFormat="1" ht="12.75">
      <c r="A30" s="79" t="s">
        <v>29</v>
      </c>
      <c r="B30" s="80">
        <v>2.0299999999999998</v>
      </c>
    </row>
    <row r="31" spans="1:2" s="5" customFormat="1" ht="12.75">
      <c r="A31" s="79" t="s">
        <v>275</v>
      </c>
      <c r="B31" s="80">
        <v>1.58</v>
      </c>
    </row>
    <row r="32" spans="1:2" s="5" customFormat="1" ht="12.75">
      <c r="A32" s="79" t="s">
        <v>341</v>
      </c>
      <c r="B32" s="80">
        <v>1.43</v>
      </c>
    </row>
    <row r="33" spans="1:4" s="5" customFormat="1" ht="12.75">
      <c r="A33" s="79" t="s">
        <v>273</v>
      </c>
      <c r="B33" s="80">
        <v>1.29</v>
      </c>
    </row>
    <row r="34" spans="1:4" s="5" customFormat="1" ht="12.75">
      <c r="A34" s="79" t="s">
        <v>279</v>
      </c>
      <c r="B34" s="80">
        <v>1.1100000000000001</v>
      </c>
    </row>
    <row r="35" spans="1:4" s="5" customFormat="1" ht="12.75">
      <c r="A35" s="79" t="s">
        <v>307</v>
      </c>
      <c r="B35" s="80">
        <v>0.96</v>
      </c>
    </row>
    <row r="36" spans="1:4" s="5" customFormat="1" ht="12.75">
      <c r="A36" s="79" t="s">
        <v>342</v>
      </c>
      <c r="B36" s="80">
        <v>0.34</v>
      </c>
    </row>
    <row r="37" spans="1:4" s="5" customFormat="1" ht="12.75">
      <c r="A37" s="79" t="s">
        <v>252</v>
      </c>
      <c r="B37" s="80">
        <v>0.21</v>
      </c>
    </row>
    <row r="38" spans="1:4" s="5" customFormat="1" ht="12.75">
      <c r="A38" s="81" t="s">
        <v>69</v>
      </c>
      <c r="B38" s="82">
        <f>+SUM(B21:B37)</f>
        <v>97.559999999999988</v>
      </c>
    </row>
    <row r="39" spans="1:4" s="5" customFormat="1" ht="12.75">
      <c r="A39" s="79" t="s">
        <v>70</v>
      </c>
      <c r="B39" s="83">
        <v>2.44</v>
      </c>
    </row>
    <row r="40" spans="1:4" s="5" customFormat="1" ht="12.75">
      <c r="A40" s="79" t="s">
        <v>155</v>
      </c>
      <c r="B40" s="80">
        <v>0</v>
      </c>
    </row>
    <row r="41" spans="1:4" s="5" customFormat="1" ht="13.5" thickBot="1">
      <c r="A41" s="58" t="s">
        <v>71</v>
      </c>
      <c r="B41" s="59">
        <f>+B39+B38+B40</f>
        <v>99.999999999999986</v>
      </c>
    </row>
    <row r="42" spans="1:4" s="5" customFormat="1" ht="13.5" thickTop="1"/>
    <row r="43" spans="1:4" s="5" customFormat="1" ht="12.75"/>
    <row r="44" spans="1:4" s="5" customFormat="1" ht="12.75"/>
    <row r="45" spans="1:4" s="5" customFormat="1" ht="12.75"/>
    <row r="46" spans="1:4" s="5" customFormat="1" ht="12.75">
      <c r="A46" s="4" t="s">
        <v>186</v>
      </c>
    </row>
    <row r="47" spans="1:4" s="5" customFormat="1" ht="12.75">
      <c r="A47" s="47" t="s">
        <v>335</v>
      </c>
    </row>
    <row r="48" spans="1:4" s="17" customFormat="1" ht="12.75">
      <c r="A48" s="64" t="s">
        <v>199</v>
      </c>
      <c r="B48" s="65" t="s">
        <v>15</v>
      </c>
      <c r="C48" s="65" t="s">
        <v>16</v>
      </c>
      <c r="D48" s="65" t="s">
        <v>34</v>
      </c>
    </row>
    <row r="49" spans="1:4" s="5" customFormat="1" ht="12.75">
      <c r="A49" s="66" t="s">
        <v>144</v>
      </c>
      <c r="B49" s="84"/>
      <c r="C49" s="84"/>
      <c r="D49" s="84"/>
    </row>
    <row r="50" spans="1:4" s="5" customFormat="1" ht="12.75">
      <c r="A50" s="85" t="s">
        <v>219</v>
      </c>
      <c r="B50" s="68">
        <v>22.783603041809329</v>
      </c>
      <c r="C50" s="68">
        <v>18.657060188966579</v>
      </c>
      <c r="D50" s="68">
        <v>12.777254400404647</v>
      </c>
    </row>
    <row r="51" spans="1:4" s="5" customFormat="1" ht="12.75">
      <c r="A51" s="85" t="s">
        <v>220</v>
      </c>
      <c r="B51" s="68">
        <v>24.234740978212077</v>
      </c>
      <c r="C51" s="68">
        <v>20.252068479729559</v>
      </c>
      <c r="D51" s="68">
        <v>7.2060649050365022</v>
      </c>
    </row>
    <row r="52" spans="1:4" s="5" customFormat="1" ht="12.75"/>
    <row r="53" spans="1:4" s="5" customFormat="1" ht="12.75">
      <c r="A53" s="86" t="s">
        <v>143</v>
      </c>
      <c r="B53" s="87"/>
      <c r="C53" s="87"/>
      <c r="D53" s="87"/>
    </row>
    <row r="54" spans="1:4" s="5" customFormat="1" ht="12.75">
      <c r="A54" s="85" t="s">
        <v>20</v>
      </c>
      <c r="B54" s="68">
        <v>26.499897566481788</v>
      </c>
      <c r="C54" s="68">
        <v>23.940523599919072</v>
      </c>
      <c r="D54" s="68">
        <v>16.968425493744022</v>
      </c>
    </row>
    <row r="55" spans="1:4" s="5" customFormat="1" ht="12.75"/>
    <row r="56" spans="1:4" s="5" customFormat="1" ht="12.75"/>
    <row r="57" spans="1:4" s="5" customFormat="1" ht="12.75">
      <c r="A57" s="47" t="s">
        <v>193</v>
      </c>
    </row>
    <row r="58" spans="1:4" s="5" customFormat="1" ht="12.75">
      <c r="A58" s="5" t="s">
        <v>194</v>
      </c>
    </row>
    <row r="59" spans="1:4" s="5" customFormat="1" ht="12.75">
      <c r="A59" s="5" t="s">
        <v>359</v>
      </c>
    </row>
    <row r="60" spans="1:4" s="5" customFormat="1" ht="12.75">
      <c r="A60" s="5" t="s">
        <v>258</v>
      </c>
    </row>
    <row r="61" spans="1:4" s="5" customFormat="1" ht="12.75">
      <c r="A61" s="5" t="s">
        <v>195</v>
      </c>
    </row>
  </sheetData>
  <mergeCells count="3">
    <mergeCell ref="C5:D5"/>
    <mergeCell ref="F5:G5"/>
    <mergeCell ref="B10:C10"/>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G64"/>
  <sheetViews>
    <sheetView topLeftCell="A46" workbookViewId="0">
      <selection activeCell="B71" sqref="B71"/>
    </sheetView>
  </sheetViews>
  <sheetFormatPr defaultRowHeight="14.25"/>
  <cols>
    <col min="1" max="1" width="40.42578125" style="2" customWidth="1"/>
    <col min="2" max="2" width="25.42578125" style="2" customWidth="1"/>
    <col min="3" max="3" width="20.28515625" style="2" customWidth="1"/>
    <col min="4" max="4" width="38.42578125" style="2" customWidth="1"/>
    <col min="5" max="5" width="12.7109375" style="2" customWidth="1"/>
    <col min="6" max="6" width="15.5703125" style="2" customWidth="1"/>
    <col min="7" max="7" width="21.140625" style="2" customWidth="1"/>
    <col min="8" max="16384" width="9.140625" style="2"/>
  </cols>
  <sheetData>
    <row r="1" spans="1:7" ht="19.5">
      <c r="A1" s="1" t="s">
        <v>75</v>
      </c>
    </row>
    <row r="3" spans="1:7" s="5" customFormat="1" ht="12.75"/>
    <row r="4" spans="1:7" s="5" customFormat="1" ht="13.5" thickBot="1">
      <c r="A4" s="4" t="s">
        <v>10</v>
      </c>
    </row>
    <row r="5" spans="1:7" s="5" customFormat="1" ht="27" customHeight="1" thickTop="1" thickBot="1">
      <c r="A5" s="6" t="s">
        <v>0</v>
      </c>
      <c r="B5" s="6" t="s">
        <v>1</v>
      </c>
      <c r="C5" s="7" t="s">
        <v>2</v>
      </c>
      <c r="D5" s="7"/>
      <c r="E5" s="6" t="s">
        <v>3</v>
      </c>
      <c r="F5" s="7" t="s">
        <v>4</v>
      </c>
      <c r="G5" s="7"/>
    </row>
    <row r="6" spans="1:7" s="89" customFormat="1" ht="72.75" customHeight="1" thickTop="1" thickBot="1">
      <c r="A6" s="88" t="s">
        <v>140</v>
      </c>
      <c r="B6" s="9" t="s">
        <v>5</v>
      </c>
      <c r="C6" s="9" t="s">
        <v>6</v>
      </c>
      <c r="D6" s="9" t="s">
        <v>78</v>
      </c>
      <c r="E6" s="9" t="s">
        <v>77</v>
      </c>
      <c r="F6" s="9" t="s">
        <v>79</v>
      </c>
      <c r="G6" s="9" t="s">
        <v>203</v>
      </c>
    </row>
    <row r="7" spans="1:7" s="5" customFormat="1" ht="13.5" thickTop="1"/>
    <row r="8" spans="1:7" s="5" customFormat="1" ht="12.75"/>
    <row r="9" spans="1:7" s="5" customFormat="1" ht="13.5" thickBot="1">
      <c r="A9" s="4" t="s">
        <v>73</v>
      </c>
    </row>
    <row r="10" spans="1:7" s="5" customFormat="1" ht="66" customHeight="1" thickTop="1" thickBot="1">
      <c r="A10" s="72" t="s">
        <v>21</v>
      </c>
      <c r="B10" s="13" t="s">
        <v>76</v>
      </c>
      <c r="C10" s="14"/>
    </row>
    <row r="11" spans="1:7" s="5" customFormat="1" ht="13.5" thickTop="1"/>
    <row r="12" spans="1:7" s="5" customFormat="1" ht="12.75"/>
    <row r="13" spans="1:7" s="5" customFormat="1" ht="13.5" thickBot="1">
      <c r="A13" s="4" t="s">
        <v>12</v>
      </c>
    </row>
    <row r="14" spans="1:7" s="17" customFormat="1" ht="13.5" thickTop="1">
      <c r="A14" s="73" t="s">
        <v>13</v>
      </c>
      <c r="B14" s="74" t="s">
        <v>14</v>
      </c>
    </row>
    <row r="15" spans="1:7" s="5" customFormat="1" ht="12.75">
      <c r="A15" s="90" t="s">
        <v>343</v>
      </c>
      <c r="B15" s="91" t="s">
        <v>308</v>
      </c>
    </row>
    <row r="16" spans="1:7" s="5" customFormat="1" ht="13.5" thickBot="1">
      <c r="A16" s="92"/>
      <c r="B16" s="93" t="s">
        <v>309</v>
      </c>
    </row>
    <row r="17" spans="1:5" s="5" customFormat="1" ht="13.5" thickTop="1"/>
    <row r="18" spans="1:5" s="5" customFormat="1" ht="12.75"/>
    <row r="19" spans="1:5" s="5" customFormat="1" ht="13.5" thickBot="1">
      <c r="A19" s="4" t="s">
        <v>72</v>
      </c>
    </row>
    <row r="20" spans="1:5" s="17" customFormat="1" ht="23.25" customHeight="1" thickTop="1">
      <c r="A20" s="22" t="s">
        <v>80</v>
      </c>
      <c r="B20" s="23" t="s">
        <v>23</v>
      </c>
      <c r="D20" s="22" t="s">
        <v>80</v>
      </c>
      <c r="E20" s="23" t="s">
        <v>23</v>
      </c>
    </row>
    <row r="21" spans="1:5" s="5" customFormat="1" ht="12.75">
      <c r="A21" s="24" t="s">
        <v>26</v>
      </c>
      <c r="B21" s="25">
        <v>7.57</v>
      </c>
      <c r="D21" s="24" t="s">
        <v>85</v>
      </c>
      <c r="E21" s="25">
        <v>1.17</v>
      </c>
    </row>
    <row r="22" spans="1:5" s="5" customFormat="1" ht="12.75">
      <c r="A22" s="24" t="s">
        <v>32</v>
      </c>
      <c r="B22" s="25">
        <v>7.03</v>
      </c>
      <c r="D22" s="24" t="s">
        <v>56</v>
      </c>
      <c r="E22" s="25">
        <v>1.1499999999999999</v>
      </c>
    </row>
    <row r="23" spans="1:5" s="5" customFormat="1" ht="12.75">
      <c r="A23" s="24" t="s">
        <v>27</v>
      </c>
      <c r="B23" s="25">
        <v>6.93</v>
      </c>
      <c r="D23" s="79" t="s">
        <v>87</v>
      </c>
      <c r="E23" s="80">
        <v>1.0900000000000001</v>
      </c>
    </row>
    <row r="24" spans="1:5" s="5" customFormat="1" ht="12.75">
      <c r="A24" s="24" t="s">
        <v>24</v>
      </c>
      <c r="B24" s="25">
        <v>5.97</v>
      </c>
      <c r="D24" s="24" t="s">
        <v>90</v>
      </c>
      <c r="E24" s="25">
        <v>1.07</v>
      </c>
    </row>
    <row r="25" spans="1:5" s="5" customFormat="1" ht="12.75">
      <c r="A25" s="24" t="s">
        <v>25</v>
      </c>
      <c r="B25" s="25">
        <v>5.54</v>
      </c>
      <c r="D25" s="24" t="s">
        <v>68</v>
      </c>
      <c r="E25" s="25">
        <v>1</v>
      </c>
    </row>
    <row r="26" spans="1:5" s="5" customFormat="1" ht="12.75">
      <c r="A26" s="24" t="s">
        <v>31</v>
      </c>
      <c r="B26" s="25">
        <v>5.03</v>
      </c>
      <c r="D26" s="79" t="s">
        <v>88</v>
      </c>
      <c r="E26" s="80">
        <v>0.95</v>
      </c>
    </row>
    <row r="27" spans="1:5" s="5" customFormat="1" ht="12.75">
      <c r="A27" s="24" t="s">
        <v>39</v>
      </c>
      <c r="B27" s="25">
        <v>3.83</v>
      </c>
      <c r="D27" s="79" t="s">
        <v>95</v>
      </c>
      <c r="E27" s="80">
        <v>0.93</v>
      </c>
    </row>
    <row r="28" spans="1:5" s="5" customFormat="1" ht="12.75">
      <c r="A28" s="24" t="s">
        <v>45</v>
      </c>
      <c r="B28" s="25">
        <v>3.82</v>
      </c>
      <c r="D28" s="24" t="s">
        <v>93</v>
      </c>
      <c r="E28" s="25">
        <v>0.91</v>
      </c>
    </row>
    <row r="29" spans="1:5" s="5" customFormat="1" ht="12.75">
      <c r="A29" s="24" t="s">
        <v>48</v>
      </c>
      <c r="B29" s="25">
        <v>3.25</v>
      </c>
      <c r="D29" s="24" t="s">
        <v>62</v>
      </c>
      <c r="E29" s="25">
        <v>0.88</v>
      </c>
    </row>
    <row r="30" spans="1:5" s="5" customFormat="1" ht="12.75">
      <c r="A30" s="24" t="s">
        <v>49</v>
      </c>
      <c r="B30" s="25">
        <v>2.98</v>
      </c>
      <c r="D30" s="24" t="s">
        <v>63</v>
      </c>
      <c r="E30" s="25">
        <v>0.85</v>
      </c>
    </row>
    <row r="31" spans="1:5" s="5" customFormat="1" ht="12.75">
      <c r="A31" s="24" t="s">
        <v>51</v>
      </c>
      <c r="B31" s="25">
        <v>2.6</v>
      </c>
      <c r="D31" s="24" t="s">
        <v>92</v>
      </c>
      <c r="E31" s="25">
        <v>0.8</v>
      </c>
    </row>
    <row r="32" spans="1:5" s="5" customFormat="1" ht="12.75">
      <c r="A32" s="24" t="s">
        <v>47</v>
      </c>
      <c r="B32" s="25">
        <v>2.5499999999999998</v>
      </c>
      <c r="D32" s="79" t="s">
        <v>67</v>
      </c>
      <c r="E32" s="80">
        <v>0.78</v>
      </c>
    </row>
    <row r="33" spans="1:5" s="5" customFormat="1" ht="12.75">
      <c r="A33" s="24" t="s">
        <v>33</v>
      </c>
      <c r="B33" s="25">
        <v>2.48</v>
      </c>
      <c r="D33" s="79" t="s">
        <v>344</v>
      </c>
      <c r="E33" s="80">
        <v>0.74</v>
      </c>
    </row>
    <row r="34" spans="1:5" s="5" customFormat="1" ht="12.75">
      <c r="A34" s="24" t="s">
        <v>40</v>
      </c>
      <c r="B34" s="25">
        <v>2.2000000000000002</v>
      </c>
      <c r="D34" s="24" t="s">
        <v>64</v>
      </c>
      <c r="E34" s="25">
        <v>0.72</v>
      </c>
    </row>
    <row r="35" spans="1:5" s="5" customFormat="1" ht="12.75">
      <c r="A35" s="24" t="s">
        <v>30</v>
      </c>
      <c r="B35" s="25">
        <v>2.02</v>
      </c>
      <c r="D35" s="24" t="s">
        <v>96</v>
      </c>
      <c r="E35" s="25">
        <v>0.71</v>
      </c>
    </row>
    <row r="36" spans="1:5" s="5" customFormat="1" ht="12.75">
      <c r="A36" s="24" t="s">
        <v>81</v>
      </c>
      <c r="B36" s="25">
        <v>1.96</v>
      </c>
      <c r="D36" s="24" t="s">
        <v>53</v>
      </c>
      <c r="E36" s="25">
        <v>0.56999999999999995</v>
      </c>
    </row>
    <row r="37" spans="1:5" s="5" customFormat="1" ht="12.75">
      <c r="A37" s="24" t="s">
        <v>82</v>
      </c>
      <c r="B37" s="25">
        <v>1.84</v>
      </c>
      <c r="D37" s="24" t="s">
        <v>245</v>
      </c>
      <c r="E37" s="25">
        <v>0.55000000000000004</v>
      </c>
    </row>
    <row r="38" spans="1:5" s="5" customFormat="1" ht="12.75">
      <c r="A38" s="24" t="s">
        <v>84</v>
      </c>
      <c r="B38" s="25">
        <v>1.75</v>
      </c>
      <c r="D38" s="24" t="s">
        <v>296</v>
      </c>
      <c r="E38" s="25">
        <v>0.55000000000000004</v>
      </c>
    </row>
    <row r="39" spans="1:5" s="5" customFormat="1" ht="12.75">
      <c r="A39" s="24" t="s">
        <v>55</v>
      </c>
      <c r="B39" s="25">
        <v>1.49</v>
      </c>
      <c r="D39" s="24" t="s">
        <v>253</v>
      </c>
      <c r="E39" s="25">
        <v>0.5</v>
      </c>
    </row>
    <row r="40" spans="1:5" s="5" customFormat="1" ht="12.75">
      <c r="A40" s="24" t="s">
        <v>52</v>
      </c>
      <c r="B40" s="25">
        <v>1.47</v>
      </c>
      <c r="D40" s="79" t="s">
        <v>66</v>
      </c>
      <c r="E40" s="80">
        <v>0.5</v>
      </c>
    </row>
    <row r="41" spans="1:5" s="5" customFormat="1" ht="12.75">
      <c r="A41" s="24" t="s">
        <v>83</v>
      </c>
      <c r="B41" s="25">
        <v>1.47</v>
      </c>
      <c r="D41" s="24" t="s">
        <v>99</v>
      </c>
      <c r="E41" s="25">
        <v>0.46</v>
      </c>
    </row>
    <row r="42" spans="1:5" s="5" customFormat="1" ht="12.75">
      <c r="A42" s="24" t="s">
        <v>91</v>
      </c>
      <c r="B42" s="25">
        <v>1.46</v>
      </c>
      <c r="D42" s="24" t="s">
        <v>97</v>
      </c>
      <c r="E42" s="25">
        <v>0.44</v>
      </c>
    </row>
    <row r="43" spans="1:5" s="5" customFormat="1" ht="12.75">
      <c r="A43" s="24" t="s">
        <v>58</v>
      </c>
      <c r="B43" s="25">
        <v>1.41</v>
      </c>
      <c r="D43" s="24" t="s">
        <v>100</v>
      </c>
      <c r="E43" s="25">
        <v>0.4</v>
      </c>
    </row>
    <row r="44" spans="1:5" s="5" customFormat="1" ht="12.75">
      <c r="A44" s="24" t="s">
        <v>94</v>
      </c>
      <c r="B44" s="25">
        <v>1.37</v>
      </c>
      <c r="D44" s="55" t="s">
        <v>98</v>
      </c>
      <c r="E44" s="25">
        <v>0.37</v>
      </c>
    </row>
    <row r="45" spans="1:5" s="5" customFormat="1" ht="12.75">
      <c r="A45" s="79" t="s">
        <v>89</v>
      </c>
      <c r="B45" s="80">
        <v>1.28</v>
      </c>
      <c r="D45" s="81" t="s">
        <v>69</v>
      </c>
      <c r="E45" s="82">
        <v>99.93</v>
      </c>
    </row>
    <row r="46" spans="1:5" s="5" customFormat="1" ht="12.75">
      <c r="A46" s="55" t="s">
        <v>86</v>
      </c>
      <c r="B46" s="80">
        <v>1.26</v>
      </c>
      <c r="D46" s="79" t="s">
        <v>70</v>
      </c>
      <c r="E46" s="94">
        <v>7.0000000000000007E-2</v>
      </c>
    </row>
    <row r="47" spans="1:5" s="5" customFormat="1" ht="15" thickBot="1">
      <c r="A47" s="95" t="s">
        <v>60</v>
      </c>
      <c r="B47" s="96">
        <v>1.23</v>
      </c>
      <c r="D47" s="58" t="s">
        <v>71</v>
      </c>
      <c r="E47" s="59">
        <f>+E46+E45</f>
        <v>100</v>
      </c>
    </row>
    <row r="48" spans="1:5" s="5" customFormat="1" ht="13.5" thickTop="1"/>
    <row r="49" spans="1:5" s="5" customFormat="1" ht="12.75">
      <c r="A49" s="4" t="s">
        <v>187</v>
      </c>
      <c r="B49" s="97"/>
    </row>
    <row r="50" spans="1:5" s="5" customFormat="1" ht="12.75">
      <c r="A50" s="47" t="s">
        <v>345</v>
      </c>
    </row>
    <row r="51" spans="1:5" s="5" customFormat="1" ht="12.75">
      <c r="A51" s="98" t="s">
        <v>199</v>
      </c>
      <c r="B51" s="65" t="s">
        <v>15</v>
      </c>
      <c r="C51" s="65" t="s">
        <v>16</v>
      </c>
      <c r="D51" s="65" t="s">
        <v>17</v>
      </c>
      <c r="E51" s="65" t="s">
        <v>34</v>
      </c>
    </row>
    <row r="52" spans="1:5" s="5" customFormat="1" ht="12.75">
      <c r="A52" s="66" t="s">
        <v>142</v>
      </c>
      <c r="B52" s="84"/>
      <c r="C52" s="84"/>
      <c r="D52" s="84"/>
      <c r="E52" s="84"/>
    </row>
    <row r="53" spans="1:5" s="5" customFormat="1" ht="12.75">
      <c r="A53" s="85" t="s">
        <v>221</v>
      </c>
      <c r="B53" s="68">
        <v>12.677097849163532</v>
      </c>
      <c r="C53" s="68">
        <v>11.738583381676104</v>
      </c>
      <c r="D53" s="68">
        <v>10.325780904660697</v>
      </c>
      <c r="E53" s="68">
        <v>7.2153494088440517</v>
      </c>
    </row>
    <row r="54" spans="1:5" s="5" customFormat="1" ht="12.75">
      <c r="A54" s="85" t="s">
        <v>222</v>
      </c>
      <c r="B54" s="68">
        <v>13.388009580923722</v>
      </c>
      <c r="C54" s="68">
        <v>12.454890688621667</v>
      </c>
      <c r="D54" s="68">
        <v>0</v>
      </c>
      <c r="E54" s="68">
        <v>9.5232579171227414</v>
      </c>
    </row>
    <row r="55" spans="1:5" s="5" customFormat="1" ht="12.75"/>
    <row r="56" spans="1:5" s="5" customFormat="1" ht="12.75">
      <c r="A56" s="99" t="s">
        <v>143</v>
      </c>
      <c r="B56" s="87"/>
      <c r="C56" s="87"/>
      <c r="D56" s="87"/>
      <c r="E56" s="87"/>
    </row>
    <row r="57" spans="1:5" s="5" customFormat="1" ht="12.75">
      <c r="A57" s="85" t="s">
        <v>101</v>
      </c>
      <c r="B57" s="68">
        <v>13.0772744701249</v>
      </c>
      <c r="C57" s="68">
        <v>12.014529969192989</v>
      </c>
      <c r="D57" s="68">
        <v>10.477129419859498</v>
      </c>
      <c r="E57" s="68">
        <v>7.6189476329011407</v>
      </c>
    </row>
    <row r="58" spans="1:5" s="5" customFormat="1" ht="12.75"/>
    <row r="59" spans="1:5" s="5" customFormat="1" ht="12.75"/>
    <row r="60" spans="1:5" s="5" customFormat="1" ht="12.75">
      <c r="A60" s="47" t="s">
        <v>193</v>
      </c>
    </row>
    <row r="61" spans="1:5" s="5" customFormat="1" ht="12.75">
      <c r="A61" s="5" t="s">
        <v>194</v>
      </c>
    </row>
    <row r="62" spans="1:5" s="5" customFormat="1" ht="12.75">
      <c r="A62" s="5" t="s">
        <v>359</v>
      </c>
    </row>
    <row r="63" spans="1:5" s="5" customFormat="1" ht="12.75">
      <c r="A63" s="5" t="s">
        <v>258</v>
      </c>
    </row>
    <row r="64" spans="1:5" s="5" customFormat="1" ht="12.75">
      <c r="A64" s="5" t="s">
        <v>195</v>
      </c>
    </row>
  </sheetData>
  <mergeCells count="3">
    <mergeCell ref="C5:D5"/>
    <mergeCell ref="F5:G5"/>
    <mergeCell ref="B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H72"/>
  <sheetViews>
    <sheetView topLeftCell="A49" workbookViewId="0">
      <selection activeCell="D11" sqref="D11"/>
    </sheetView>
  </sheetViews>
  <sheetFormatPr defaultRowHeight="14.25"/>
  <cols>
    <col min="1" max="1" width="43.140625" style="2" customWidth="1"/>
    <col min="2" max="2" width="23.28515625" style="2" customWidth="1"/>
    <col min="3" max="3" width="16.5703125" style="2" customWidth="1"/>
    <col min="4" max="4" width="34.140625" style="2" customWidth="1"/>
    <col min="5" max="5" width="19.28515625" style="2" customWidth="1"/>
    <col min="6" max="6" width="19.42578125" style="2" customWidth="1"/>
    <col min="7" max="7" width="19.28515625" style="2" customWidth="1"/>
    <col min="8" max="8" width="19.140625" style="2" customWidth="1"/>
    <col min="9" max="16384" width="9.140625" style="2"/>
  </cols>
  <sheetData>
    <row r="1" spans="1:8" ht="19.5">
      <c r="A1" s="1" t="s">
        <v>102</v>
      </c>
    </row>
    <row r="3" spans="1:8" s="5" customFormat="1" ht="13.5" thickBot="1">
      <c r="A3" s="4" t="s">
        <v>10</v>
      </c>
    </row>
    <row r="4" spans="1:8" s="5" customFormat="1" ht="27" customHeight="1" thickTop="1" thickBot="1">
      <c r="A4" s="6" t="s">
        <v>0</v>
      </c>
      <c r="B4" s="6" t="s">
        <v>1</v>
      </c>
      <c r="C4" s="7" t="s">
        <v>2</v>
      </c>
      <c r="D4" s="7"/>
      <c r="E4" s="6" t="s">
        <v>3</v>
      </c>
      <c r="F4" s="7" t="s">
        <v>4</v>
      </c>
      <c r="G4" s="7"/>
      <c r="H4" s="7"/>
    </row>
    <row r="5" spans="1:8" s="5" customFormat="1" ht="61.5" customHeight="1" thickTop="1" thickBot="1">
      <c r="A5" s="9" t="s">
        <v>141</v>
      </c>
      <c r="B5" s="9" t="s">
        <v>5</v>
      </c>
      <c r="C5" s="9" t="s">
        <v>6</v>
      </c>
      <c r="D5" s="10" t="s">
        <v>295</v>
      </c>
      <c r="E5" s="9" t="s">
        <v>116</v>
      </c>
      <c r="F5" s="9" t="s">
        <v>117</v>
      </c>
      <c r="G5" s="9" t="s">
        <v>118</v>
      </c>
      <c r="H5" s="9" t="s">
        <v>119</v>
      </c>
    </row>
    <row r="6" spans="1:8" s="5" customFormat="1" ht="13.5" thickTop="1"/>
    <row r="7" spans="1:8" s="5" customFormat="1" ht="12.75"/>
    <row r="8" spans="1:8" s="5" customFormat="1" ht="13.5" thickBot="1">
      <c r="A8" s="4" t="s">
        <v>73</v>
      </c>
    </row>
    <row r="9" spans="1:8" s="5" customFormat="1" ht="60" customHeight="1" thickTop="1" thickBot="1">
      <c r="A9" s="100" t="s">
        <v>21</v>
      </c>
      <c r="B9" s="13" t="s">
        <v>120</v>
      </c>
      <c r="C9" s="14"/>
    </row>
    <row r="10" spans="1:8" s="5" customFormat="1" ht="13.5" thickTop="1"/>
    <row r="11" spans="1:8" s="5" customFormat="1" ht="12.75"/>
    <row r="12" spans="1:8" s="5" customFormat="1" ht="12.75">
      <c r="A12" s="4" t="s">
        <v>12</v>
      </c>
    </row>
    <row r="13" spans="1:8" s="17" customFormat="1" ht="12.75">
      <c r="A13" s="101" t="s">
        <v>13</v>
      </c>
      <c r="B13" s="101" t="s">
        <v>14</v>
      </c>
    </row>
    <row r="14" spans="1:8" s="5" customFormat="1" ht="12.75">
      <c r="A14" s="102" t="s">
        <v>346</v>
      </c>
      <c r="B14" s="103" t="s">
        <v>347</v>
      </c>
    </row>
    <row r="15" spans="1:8" s="5" customFormat="1" ht="12.75">
      <c r="A15" s="103"/>
      <c r="B15" s="103" t="s">
        <v>348</v>
      </c>
    </row>
    <row r="16" spans="1:8" s="5" customFormat="1" ht="12.75">
      <c r="A16" s="36"/>
      <c r="B16" s="36"/>
    </row>
    <row r="17" spans="1:5" s="5" customFormat="1" ht="12.75"/>
    <row r="18" spans="1:5" s="5" customFormat="1" ht="13.5" thickBot="1">
      <c r="A18" s="4" t="s">
        <v>72</v>
      </c>
    </row>
    <row r="19" spans="1:5" s="17" customFormat="1" ht="13.5" thickTop="1">
      <c r="A19" s="22" t="s">
        <v>80</v>
      </c>
      <c r="B19" s="23" t="s">
        <v>23</v>
      </c>
      <c r="D19" s="22" t="s">
        <v>80</v>
      </c>
      <c r="E19" s="23" t="s">
        <v>23</v>
      </c>
    </row>
    <row r="20" spans="1:5" s="5" customFormat="1" ht="12.75">
      <c r="A20" s="79" t="s">
        <v>61</v>
      </c>
      <c r="B20" s="80">
        <v>5.13</v>
      </c>
      <c r="D20" s="79" t="s">
        <v>341</v>
      </c>
      <c r="E20" s="80">
        <v>1.32</v>
      </c>
    </row>
    <row r="21" spans="1:5" s="5" customFormat="1" ht="12.75">
      <c r="A21" s="79" t="s">
        <v>107</v>
      </c>
      <c r="B21" s="80">
        <v>4.18</v>
      </c>
      <c r="D21" s="79" t="s">
        <v>282</v>
      </c>
      <c r="E21" s="80">
        <v>1.23</v>
      </c>
    </row>
    <row r="22" spans="1:5" s="5" customFormat="1" ht="12.75">
      <c r="A22" s="79" t="s">
        <v>114</v>
      </c>
      <c r="B22" s="80">
        <v>3.82</v>
      </c>
      <c r="D22" s="79" t="s">
        <v>103</v>
      </c>
      <c r="E22" s="80">
        <v>1.06</v>
      </c>
    </row>
    <row r="23" spans="1:5" s="5" customFormat="1" ht="12.75">
      <c r="A23" s="79" t="s">
        <v>297</v>
      </c>
      <c r="B23" s="80">
        <v>3.78</v>
      </c>
      <c r="D23" s="79" t="s">
        <v>50</v>
      </c>
      <c r="E23" s="80">
        <v>1.06</v>
      </c>
    </row>
    <row r="24" spans="1:5" s="5" customFormat="1" ht="12.75">
      <c r="A24" s="79" t="s">
        <v>111</v>
      </c>
      <c r="B24" s="80">
        <v>3.74</v>
      </c>
      <c r="D24" s="79" t="s">
        <v>250</v>
      </c>
      <c r="E24" s="80">
        <v>1</v>
      </c>
    </row>
    <row r="25" spans="1:5" s="5" customFormat="1" ht="12.75">
      <c r="A25" s="79" t="s">
        <v>323</v>
      </c>
      <c r="B25" s="80">
        <v>3.49</v>
      </c>
      <c r="D25" s="79" t="s">
        <v>354</v>
      </c>
      <c r="E25" s="80">
        <v>0.94</v>
      </c>
    </row>
    <row r="26" spans="1:5" s="5" customFormat="1" ht="12.75">
      <c r="A26" s="79" t="s">
        <v>104</v>
      </c>
      <c r="B26" s="80">
        <v>3.48</v>
      </c>
      <c r="D26" s="79" t="s">
        <v>281</v>
      </c>
      <c r="E26" s="80">
        <v>0.89</v>
      </c>
    </row>
    <row r="27" spans="1:5" s="5" customFormat="1" ht="12.75">
      <c r="A27" s="79" t="s">
        <v>29</v>
      </c>
      <c r="B27" s="80">
        <v>3.42</v>
      </c>
      <c r="D27" s="79" t="s">
        <v>355</v>
      </c>
      <c r="E27" s="80">
        <v>0.75</v>
      </c>
    </row>
    <row r="28" spans="1:5" s="5" customFormat="1" ht="12.75">
      <c r="A28" s="79" t="s">
        <v>248</v>
      </c>
      <c r="B28" s="80">
        <v>3.13</v>
      </c>
      <c r="D28" s="79" t="s">
        <v>333</v>
      </c>
      <c r="E28" s="80">
        <v>0.71</v>
      </c>
    </row>
    <row r="29" spans="1:5" s="5" customFormat="1" ht="12.75">
      <c r="A29" s="79" t="s">
        <v>279</v>
      </c>
      <c r="B29" s="80">
        <v>3.08</v>
      </c>
      <c r="D29" s="79" t="s">
        <v>334</v>
      </c>
      <c r="E29" s="80">
        <v>0.61</v>
      </c>
    </row>
    <row r="30" spans="1:5" s="5" customFormat="1" ht="12.75">
      <c r="A30" s="79" t="s">
        <v>322</v>
      </c>
      <c r="B30" s="80">
        <v>3.04</v>
      </c>
      <c r="D30" s="79" t="s">
        <v>99</v>
      </c>
      <c r="E30" s="80">
        <v>0.5</v>
      </c>
    </row>
    <row r="31" spans="1:5" s="5" customFormat="1" ht="12.75">
      <c r="A31" s="79" t="s">
        <v>298</v>
      </c>
      <c r="B31" s="80">
        <v>2.88</v>
      </c>
      <c r="D31" s="81" t="s">
        <v>69</v>
      </c>
      <c r="E31" s="82">
        <v>97.23</v>
      </c>
    </row>
    <row r="32" spans="1:5" s="5" customFormat="1" ht="12.75">
      <c r="A32" s="79" t="s">
        <v>273</v>
      </c>
      <c r="B32" s="80">
        <v>2.86</v>
      </c>
      <c r="D32" s="79" t="s">
        <v>70</v>
      </c>
      <c r="E32" s="94">
        <v>2.77</v>
      </c>
    </row>
    <row r="33" spans="1:5" s="5" customFormat="1" ht="12.75">
      <c r="A33" s="79" t="s">
        <v>54</v>
      </c>
      <c r="B33" s="80">
        <v>2.76</v>
      </c>
      <c r="D33" s="55" t="s">
        <v>155</v>
      </c>
      <c r="E33" s="94">
        <v>0</v>
      </c>
    </row>
    <row r="34" spans="1:5" s="5" customFormat="1" ht="12.75">
      <c r="A34" s="79" t="s">
        <v>46</v>
      </c>
      <c r="B34" s="80">
        <v>2.5499999999999998</v>
      </c>
      <c r="D34" s="104" t="s">
        <v>71</v>
      </c>
      <c r="E34" s="105">
        <f>+E32+E31+E33</f>
        <v>100</v>
      </c>
    </row>
    <row r="35" spans="1:5" s="5" customFormat="1" ht="12.75">
      <c r="A35" s="79" t="s">
        <v>28</v>
      </c>
      <c r="B35" s="80">
        <v>2.4700000000000002</v>
      </c>
      <c r="D35" s="106"/>
      <c r="E35" s="107"/>
    </row>
    <row r="36" spans="1:5" s="5" customFormat="1" ht="12.75">
      <c r="A36" s="79" t="s">
        <v>349</v>
      </c>
      <c r="B36" s="80">
        <v>2.35</v>
      </c>
    </row>
    <row r="37" spans="1:5" s="5" customFormat="1" ht="12.75">
      <c r="A37" s="79" t="s">
        <v>251</v>
      </c>
      <c r="B37" s="80">
        <v>2.23</v>
      </c>
    </row>
    <row r="38" spans="1:5" s="5" customFormat="1" ht="12.75">
      <c r="A38" s="79" t="s">
        <v>109</v>
      </c>
      <c r="B38" s="80">
        <v>2.16</v>
      </c>
    </row>
    <row r="39" spans="1:5" s="5" customFormat="1" ht="12.75">
      <c r="A39" s="79" t="s">
        <v>254</v>
      </c>
      <c r="B39" s="80">
        <v>2.16</v>
      </c>
    </row>
    <row r="40" spans="1:5" s="5" customFormat="1" ht="12.75">
      <c r="A40" s="79" t="s">
        <v>249</v>
      </c>
      <c r="B40" s="80">
        <v>2.13</v>
      </c>
      <c r="D40" s="106"/>
      <c r="E40" s="107"/>
    </row>
    <row r="41" spans="1:5" s="5" customFormat="1" ht="12.75">
      <c r="A41" s="79" t="s">
        <v>286</v>
      </c>
      <c r="B41" s="80">
        <v>2.11</v>
      </c>
      <c r="D41" s="106"/>
      <c r="E41" s="107"/>
    </row>
    <row r="42" spans="1:5" s="5" customFormat="1" ht="12.75">
      <c r="A42" s="79" t="s">
        <v>110</v>
      </c>
      <c r="B42" s="80">
        <v>2.0499999999999998</v>
      </c>
      <c r="D42" s="106"/>
      <c r="E42" s="107"/>
    </row>
    <row r="43" spans="1:5" s="5" customFormat="1" ht="12.75">
      <c r="A43" s="79" t="s">
        <v>350</v>
      </c>
      <c r="B43" s="80">
        <v>1.97</v>
      </c>
      <c r="D43" s="106"/>
      <c r="E43" s="107"/>
    </row>
    <row r="44" spans="1:5" s="5" customFormat="1" ht="12.75">
      <c r="A44" s="79" t="s">
        <v>108</v>
      </c>
      <c r="B44" s="80">
        <v>1.93</v>
      </c>
      <c r="D44" s="106"/>
      <c r="E44" s="107"/>
    </row>
    <row r="45" spans="1:5" s="5" customFormat="1" ht="12.75">
      <c r="A45" s="79" t="s">
        <v>310</v>
      </c>
      <c r="B45" s="80">
        <v>1.92</v>
      </c>
      <c r="D45" s="106"/>
      <c r="E45" s="107"/>
    </row>
    <row r="46" spans="1:5" s="5" customFormat="1" ht="12.75">
      <c r="A46" s="79" t="s">
        <v>275</v>
      </c>
      <c r="B46" s="80">
        <v>1.78</v>
      </c>
      <c r="D46" s="36"/>
      <c r="E46" s="107"/>
    </row>
    <row r="47" spans="1:5" s="5" customFormat="1" ht="12.75">
      <c r="A47" s="79" t="s">
        <v>351</v>
      </c>
      <c r="B47" s="80">
        <v>1.76</v>
      </c>
      <c r="D47" s="36"/>
      <c r="E47" s="107"/>
    </row>
    <row r="48" spans="1:5" s="5" customFormat="1" ht="12.75">
      <c r="A48" s="79" t="s">
        <v>30</v>
      </c>
      <c r="B48" s="80">
        <v>1.57</v>
      </c>
      <c r="D48" s="36"/>
      <c r="E48" s="107"/>
    </row>
    <row r="49" spans="1:5" s="5" customFormat="1" ht="12.75">
      <c r="A49" s="79" t="s">
        <v>352</v>
      </c>
      <c r="B49" s="80">
        <v>1.54</v>
      </c>
      <c r="D49" s="36"/>
      <c r="E49" s="107"/>
    </row>
    <row r="50" spans="1:5" s="5" customFormat="1" ht="12.75">
      <c r="A50" s="79" t="s">
        <v>353</v>
      </c>
      <c r="B50" s="80">
        <v>1.5</v>
      </c>
      <c r="D50" s="36"/>
      <c r="E50" s="107"/>
    </row>
    <row r="51" spans="1:5" s="5" customFormat="1" ht="12.75">
      <c r="A51" s="79" t="s">
        <v>274</v>
      </c>
      <c r="B51" s="80">
        <v>1.47</v>
      </c>
    </row>
    <row r="52" spans="1:5" s="5" customFormat="1" ht="12.75">
      <c r="A52" s="79" t="s">
        <v>133</v>
      </c>
      <c r="B52" s="80">
        <v>1.38</v>
      </c>
    </row>
    <row r="53" spans="1:5" s="5" customFormat="1" ht="12.75">
      <c r="A53" s="79" t="s">
        <v>321</v>
      </c>
      <c r="B53" s="80">
        <v>1.34</v>
      </c>
    </row>
    <row r="54" spans="1:5" s="5" customFormat="1" ht="12.75"/>
    <row r="55" spans="1:5" s="5" customFormat="1" ht="12.75"/>
    <row r="56" spans="1:5" s="5" customFormat="1" ht="12.75"/>
    <row r="57" spans="1:5" s="5" customFormat="1" ht="12.75">
      <c r="D57" s="61"/>
      <c r="E57" s="62"/>
    </row>
    <row r="58" spans="1:5" s="5" customFormat="1" ht="12.75">
      <c r="A58" s="4" t="s">
        <v>204</v>
      </c>
      <c r="B58" s="97"/>
    </row>
    <row r="59" spans="1:5" s="5" customFormat="1" ht="12.75">
      <c r="A59" s="47" t="s">
        <v>356</v>
      </c>
    </row>
    <row r="60" spans="1:5" s="5" customFormat="1" ht="12.75">
      <c r="A60" s="98" t="s">
        <v>199</v>
      </c>
      <c r="B60" s="65" t="s">
        <v>15</v>
      </c>
      <c r="C60" s="65" t="s">
        <v>16</v>
      </c>
      <c r="D60" s="65" t="s">
        <v>17</v>
      </c>
      <c r="E60" s="65" t="s">
        <v>34</v>
      </c>
    </row>
    <row r="61" spans="1:5" s="5" customFormat="1" ht="12.75">
      <c r="A61" s="66" t="s">
        <v>142</v>
      </c>
      <c r="B61" s="84"/>
      <c r="C61" s="84"/>
      <c r="D61" s="84"/>
      <c r="E61" s="84"/>
    </row>
    <row r="62" spans="1:5" s="5" customFormat="1" ht="12.75">
      <c r="A62" s="85" t="s">
        <v>223</v>
      </c>
      <c r="B62" s="68">
        <v>20.765964592862506</v>
      </c>
      <c r="C62" s="68">
        <v>27.715799071266332</v>
      </c>
      <c r="D62" s="68">
        <v>21.723130673269164</v>
      </c>
      <c r="E62" s="68">
        <v>5.6089313637157412</v>
      </c>
    </row>
    <row r="63" spans="1:5" s="5" customFormat="1" ht="12.75">
      <c r="A63" s="85" t="s">
        <v>224</v>
      </c>
      <c r="B63" s="68">
        <v>21.501809045197827</v>
      </c>
      <c r="C63" s="68">
        <v>28.453034754413697</v>
      </c>
      <c r="D63" s="68">
        <v>0</v>
      </c>
      <c r="E63" s="68">
        <v>17.915429788682612</v>
      </c>
    </row>
    <row r="64" spans="1:5" s="5" customFormat="1" ht="12.75">
      <c r="A64" s="99" t="s">
        <v>143</v>
      </c>
      <c r="B64" s="87"/>
      <c r="C64" s="87"/>
      <c r="D64" s="87"/>
      <c r="E64" s="87"/>
    </row>
    <row r="65" spans="1:5" s="5" customFormat="1" ht="12.75">
      <c r="A65" s="85" t="s">
        <v>115</v>
      </c>
      <c r="B65" s="68">
        <v>23.4017187906435</v>
      </c>
      <c r="C65" s="68">
        <v>26.887081067807816</v>
      </c>
      <c r="D65" s="68">
        <v>16.74795567615519</v>
      </c>
      <c r="E65" s="68">
        <v>9.0593648249446268</v>
      </c>
    </row>
    <row r="66" spans="1:5" s="5" customFormat="1" ht="12.75"/>
    <row r="67" spans="1:5" s="5" customFormat="1" ht="12.75"/>
    <row r="68" spans="1:5" s="5" customFormat="1" ht="12.75">
      <c r="A68" s="47" t="s">
        <v>193</v>
      </c>
    </row>
    <row r="69" spans="1:5" s="5" customFormat="1" ht="12.75">
      <c r="A69" s="5" t="s">
        <v>194</v>
      </c>
    </row>
    <row r="70" spans="1:5" s="5" customFormat="1" ht="12.75">
      <c r="A70" s="5" t="s">
        <v>359</v>
      </c>
    </row>
    <row r="71" spans="1:5" s="5" customFormat="1" ht="12.75">
      <c r="A71" s="5" t="s">
        <v>258</v>
      </c>
    </row>
    <row r="72" spans="1:5" s="5" customFormat="1" ht="12.75">
      <c r="A72" s="5" t="s">
        <v>259</v>
      </c>
    </row>
  </sheetData>
  <mergeCells count="3">
    <mergeCell ref="C4:D4"/>
    <mergeCell ref="F4:H4"/>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H70"/>
  <sheetViews>
    <sheetView topLeftCell="A49" workbookViewId="0">
      <selection activeCell="F1" sqref="F1"/>
    </sheetView>
  </sheetViews>
  <sheetFormatPr defaultRowHeight="14.25"/>
  <cols>
    <col min="1" max="1" width="45.5703125" style="2" customWidth="1"/>
    <col min="2" max="2" width="18.5703125" style="2" customWidth="1"/>
    <col min="3" max="3" width="15.85546875" style="2" customWidth="1"/>
    <col min="4" max="4" width="31.7109375" style="2" customWidth="1"/>
    <col min="5" max="5" width="18.42578125" style="2" customWidth="1"/>
    <col min="6" max="6" width="22.42578125" style="2" customWidth="1"/>
    <col min="7" max="7" width="22" style="2" customWidth="1"/>
    <col min="8" max="16384" width="9.140625" style="2"/>
  </cols>
  <sheetData>
    <row r="1" spans="1:7" s="71" customFormat="1" ht="19.5">
      <c r="A1" s="1" t="s">
        <v>121</v>
      </c>
    </row>
    <row r="2" spans="1:7" ht="16.5" customHeight="1">
      <c r="A2" s="108"/>
    </row>
    <row r="4" spans="1:7" s="5" customFormat="1" ht="13.5" thickBot="1">
      <c r="A4" s="4" t="s">
        <v>10</v>
      </c>
    </row>
    <row r="5" spans="1:7" s="5" customFormat="1" ht="27.75" customHeight="1" thickTop="1" thickBot="1">
      <c r="A5" s="6" t="s">
        <v>0</v>
      </c>
      <c r="B5" s="6" t="s">
        <v>1</v>
      </c>
      <c r="C5" s="7" t="s">
        <v>2</v>
      </c>
      <c r="D5" s="7"/>
      <c r="E5" s="6" t="s">
        <v>3</v>
      </c>
      <c r="F5" s="7" t="s">
        <v>4</v>
      </c>
      <c r="G5" s="7"/>
    </row>
    <row r="6" spans="1:7" s="5" customFormat="1" ht="66.75" customHeight="1" thickTop="1" thickBot="1">
      <c r="A6" s="109" t="s">
        <v>122</v>
      </c>
      <c r="B6" s="10" t="s">
        <v>5</v>
      </c>
      <c r="C6" s="10" t="s">
        <v>6</v>
      </c>
      <c r="D6" s="10" t="s">
        <v>295</v>
      </c>
      <c r="E6" s="10" t="s">
        <v>123</v>
      </c>
      <c r="F6" s="109" t="s">
        <v>125</v>
      </c>
      <c r="G6" s="10" t="s">
        <v>124</v>
      </c>
    </row>
    <row r="7" spans="1:7" s="5" customFormat="1" ht="13.5" thickTop="1"/>
    <row r="8" spans="1:7" s="5" customFormat="1" ht="12.75"/>
    <row r="9" spans="1:7" s="5" customFormat="1" ht="13.5" thickBot="1">
      <c r="A9" s="4" t="s">
        <v>73</v>
      </c>
    </row>
    <row r="10" spans="1:7" s="5" customFormat="1" ht="70.5" customHeight="1" thickTop="1" thickBot="1">
      <c r="A10" s="72" t="s">
        <v>21</v>
      </c>
      <c r="B10" s="13" t="s">
        <v>263</v>
      </c>
      <c r="C10" s="14"/>
    </row>
    <row r="11" spans="1:7" s="5" customFormat="1" ht="13.5" thickTop="1"/>
    <row r="12" spans="1:7" s="5" customFormat="1" ht="12.75"/>
    <row r="13" spans="1:7" s="5" customFormat="1" ht="13.5" thickBot="1">
      <c r="A13" s="4" t="s">
        <v>12</v>
      </c>
    </row>
    <row r="14" spans="1:7" s="17" customFormat="1" ht="13.5" thickTop="1">
      <c r="A14" s="73" t="s">
        <v>13</v>
      </c>
      <c r="B14" s="74" t="s">
        <v>14</v>
      </c>
    </row>
    <row r="15" spans="1:7" s="5" customFormat="1" ht="12.75">
      <c r="A15" s="75" t="s">
        <v>357</v>
      </c>
      <c r="B15" s="76" t="s">
        <v>311</v>
      </c>
    </row>
    <row r="16" spans="1:7" s="5" customFormat="1" ht="13.5" thickBot="1">
      <c r="A16" s="77"/>
      <c r="B16" s="78" t="s">
        <v>278</v>
      </c>
    </row>
    <row r="17" spans="1:5" s="5" customFormat="1" ht="13.5" thickTop="1">
      <c r="A17" s="36"/>
      <c r="B17" s="36"/>
    </row>
    <row r="18" spans="1:5" s="5" customFormat="1" ht="12.75"/>
    <row r="19" spans="1:5" s="5" customFormat="1" ht="13.5" thickBot="1">
      <c r="A19" s="4" t="s">
        <v>72</v>
      </c>
    </row>
    <row r="20" spans="1:5" s="17" customFormat="1" ht="13.5" thickTop="1">
      <c r="A20" s="22" t="s">
        <v>80</v>
      </c>
      <c r="B20" s="23" t="s">
        <v>23</v>
      </c>
      <c r="D20" s="22" t="s">
        <v>80</v>
      </c>
      <c r="E20" s="23" t="s">
        <v>23</v>
      </c>
    </row>
    <row r="21" spans="1:5" s="5" customFormat="1" ht="12.75">
      <c r="A21" s="79" t="s">
        <v>24</v>
      </c>
      <c r="B21" s="80">
        <v>6.45</v>
      </c>
      <c r="D21" s="110" t="s">
        <v>247</v>
      </c>
      <c r="E21" s="80">
        <v>1.1499999999999999</v>
      </c>
    </row>
    <row r="22" spans="1:5" s="5" customFormat="1" ht="12.75">
      <c r="A22" s="79" t="s">
        <v>45</v>
      </c>
      <c r="B22" s="80">
        <v>5.31</v>
      </c>
      <c r="D22" s="110" t="s">
        <v>255</v>
      </c>
      <c r="E22" s="80">
        <v>1.1399999999999999</v>
      </c>
    </row>
    <row r="23" spans="1:5" s="5" customFormat="1" ht="12.75">
      <c r="A23" s="79" t="s">
        <v>33</v>
      </c>
      <c r="B23" s="80">
        <v>5.18</v>
      </c>
      <c r="D23" s="110" t="s">
        <v>54</v>
      </c>
      <c r="E23" s="80">
        <v>1.0900000000000001</v>
      </c>
    </row>
    <row r="24" spans="1:5" s="5" customFormat="1" ht="12.75">
      <c r="A24" s="79" t="s">
        <v>61</v>
      </c>
      <c r="B24" s="80">
        <v>3.85</v>
      </c>
      <c r="D24" s="110" t="s">
        <v>284</v>
      </c>
      <c r="E24" s="80">
        <v>1.04</v>
      </c>
    </row>
    <row r="25" spans="1:5" s="5" customFormat="1" ht="12.75">
      <c r="A25" s="79" t="s">
        <v>40</v>
      </c>
      <c r="B25" s="80">
        <v>3.55</v>
      </c>
      <c r="D25" s="110" t="s">
        <v>112</v>
      </c>
      <c r="E25" s="80">
        <v>1.04</v>
      </c>
    </row>
    <row r="26" spans="1:5" s="5" customFormat="1" ht="12.75">
      <c r="A26" s="79" t="s">
        <v>110</v>
      </c>
      <c r="B26" s="80">
        <v>3.39</v>
      </c>
      <c r="D26" s="110" t="s">
        <v>126</v>
      </c>
      <c r="E26" s="80">
        <v>0.95</v>
      </c>
    </row>
    <row r="27" spans="1:5" s="5" customFormat="1" ht="12.75">
      <c r="A27" s="79" t="s">
        <v>84</v>
      </c>
      <c r="B27" s="80">
        <v>3.33</v>
      </c>
      <c r="D27" s="110" t="s">
        <v>245</v>
      </c>
      <c r="E27" s="80">
        <v>0.93</v>
      </c>
    </row>
    <row r="28" spans="1:5" s="5" customFormat="1" ht="12.75">
      <c r="A28" s="79" t="s">
        <v>192</v>
      </c>
      <c r="B28" s="80">
        <v>3.31</v>
      </c>
      <c r="D28" s="110" t="s">
        <v>282</v>
      </c>
      <c r="E28" s="80">
        <v>0.91</v>
      </c>
    </row>
    <row r="29" spans="1:5" s="5" customFormat="1" ht="12.75">
      <c r="A29" s="79" t="s">
        <v>104</v>
      </c>
      <c r="B29" s="80">
        <v>2.85</v>
      </c>
      <c r="D29" s="110" t="s">
        <v>269</v>
      </c>
      <c r="E29" s="80">
        <v>0.77</v>
      </c>
    </row>
    <row r="30" spans="1:5" s="5" customFormat="1" ht="12.75">
      <c r="A30" s="79" t="s">
        <v>111</v>
      </c>
      <c r="B30" s="80">
        <v>2.82</v>
      </c>
      <c r="D30" s="110" t="s">
        <v>358</v>
      </c>
      <c r="E30" s="80">
        <v>0.76</v>
      </c>
    </row>
    <row r="31" spans="1:5" s="5" customFormat="1" ht="12.75">
      <c r="A31" s="79" t="s">
        <v>90</v>
      </c>
      <c r="B31" s="80">
        <v>2.69</v>
      </c>
      <c r="D31" s="110" t="s">
        <v>331</v>
      </c>
      <c r="E31" s="80">
        <v>0.65</v>
      </c>
    </row>
    <row r="32" spans="1:5" s="5" customFormat="1" ht="12.75">
      <c r="A32" s="79" t="s">
        <v>283</v>
      </c>
      <c r="B32" s="80">
        <v>2.64</v>
      </c>
      <c r="D32" s="110" t="s">
        <v>285</v>
      </c>
      <c r="E32" s="80">
        <v>0.64</v>
      </c>
    </row>
    <row r="33" spans="1:5" s="5" customFormat="1" ht="12.75">
      <c r="A33" s="79" t="s">
        <v>58</v>
      </c>
      <c r="B33" s="80">
        <v>2.64</v>
      </c>
      <c r="D33" s="110" t="s">
        <v>128</v>
      </c>
      <c r="E33" s="80">
        <v>0.62</v>
      </c>
    </row>
    <row r="34" spans="1:5" s="5" customFormat="1" ht="12.75">
      <c r="A34" s="79" t="s">
        <v>83</v>
      </c>
      <c r="B34" s="80">
        <v>2.5299999999999998</v>
      </c>
      <c r="D34" s="110" t="s">
        <v>113</v>
      </c>
      <c r="E34" s="80">
        <v>0.47</v>
      </c>
    </row>
    <row r="35" spans="1:5" s="5" customFormat="1" ht="12.75">
      <c r="A35" s="79" t="s">
        <v>109</v>
      </c>
      <c r="B35" s="80">
        <v>2.41</v>
      </c>
      <c r="D35" s="110" t="s">
        <v>280</v>
      </c>
      <c r="E35" s="80">
        <v>0.28000000000000003</v>
      </c>
    </row>
    <row r="36" spans="1:5" s="5" customFormat="1" ht="12.75">
      <c r="A36" s="79" t="s">
        <v>87</v>
      </c>
      <c r="B36" s="80">
        <v>2.2400000000000002</v>
      </c>
      <c r="D36" s="81" t="s">
        <v>69</v>
      </c>
      <c r="E36" s="82">
        <v>93.74</v>
      </c>
    </row>
    <row r="37" spans="1:5" s="5" customFormat="1" ht="12.75">
      <c r="A37" s="79" t="s">
        <v>95</v>
      </c>
      <c r="B37" s="80">
        <v>2.17</v>
      </c>
      <c r="D37" s="79" t="s">
        <v>70</v>
      </c>
      <c r="E37" s="94">
        <v>6.26</v>
      </c>
    </row>
    <row r="38" spans="1:5" s="5" customFormat="1" ht="12.75">
      <c r="A38" s="79" t="s">
        <v>298</v>
      </c>
      <c r="B38" s="80">
        <v>2.1</v>
      </c>
      <c r="D38" s="104" t="s">
        <v>71</v>
      </c>
      <c r="E38" s="105">
        <f>+E37+E36</f>
        <v>100</v>
      </c>
    </row>
    <row r="39" spans="1:5" s="5" customFormat="1" ht="12.75">
      <c r="A39" s="79" t="s">
        <v>301</v>
      </c>
      <c r="B39" s="80">
        <v>1.93</v>
      </c>
      <c r="D39" s="111"/>
      <c r="E39" s="107"/>
    </row>
    <row r="40" spans="1:5" s="5" customFormat="1" ht="12.75">
      <c r="A40" s="79" t="s">
        <v>106</v>
      </c>
      <c r="B40" s="80">
        <v>1.87</v>
      </c>
      <c r="D40" s="111"/>
      <c r="E40" s="107"/>
    </row>
    <row r="41" spans="1:5" s="5" customFormat="1" ht="12.75">
      <c r="A41" s="79" t="s">
        <v>310</v>
      </c>
      <c r="B41" s="80">
        <v>1.86</v>
      </c>
      <c r="D41" s="111"/>
      <c r="E41" s="107"/>
    </row>
    <row r="42" spans="1:5" s="5" customFormat="1" ht="12.75">
      <c r="A42" s="79" t="s">
        <v>286</v>
      </c>
      <c r="B42" s="80">
        <v>1.68</v>
      </c>
      <c r="D42" s="111"/>
      <c r="E42" s="107"/>
    </row>
    <row r="43" spans="1:5" s="5" customFormat="1" ht="12.75">
      <c r="A43" s="79" t="s">
        <v>105</v>
      </c>
      <c r="B43" s="80">
        <v>1.65</v>
      </c>
      <c r="D43" s="36"/>
      <c r="E43" s="36"/>
    </row>
    <row r="44" spans="1:5" s="5" customFormat="1" ht="12.75">
      <c r="A44" s="79" t="s">
        <v>89</v>
      </c>
      <c r="B44" s="80">
        <v>1.64</v>
      </c>
      <c r="D44" s="36"/>
      <c r="E44" s="36"/>
    </row>
    <row r="45" spans="1:5" s="5" customFormat="1" ht="12.75">
      <c r="A45" s="55" t="s">
        <v>300</v>
      </c>
      <c r="B45" s="80">
        <v>1.64</v>
      </c>
      <c r="D45" s="36"/>
      <c r="E45" s="36"/>
    </row>
    <row r="46" spans="1:5" s="5" customFormat="1" ht="12.75">
      <c r="A46" s="55" t="s">
        <v>93</v>
      </c>
      <c r="B46" s="80">
        <v>1.55</v>
      </c>
      <c r="D46" s="111"/>
      <c r="E46" s="107"/>
    </row>
    <row r="47" spans="1:5" s="5" customFormat="1" ht="12.75">
      <c r="A47" s="55" t="s">
        <v>107</v>
      </c>
      <c r="B47" s="80">
        <v>1.51</v>
      </c>
    </row>
    <row r="48" spans="1:5" s="5" customFormat="1" ht="12.75">
      <c r="A48" s="55" t="s">
        <v>114</v>
      </c>
      <c r="B48" s="80">
        <v>1.48</v>
      </c>
    </row>
    <row r="49" spans="1:8" s="5" customFormat="1" ht="12.75">
      <c r="A49" s="55" t="s">
        <v>60</v>
      </c>
      <c r="B49" s="80">
        <v>1.45</v>
      </c>
    </row>
    <row r="50" spans="1:8" s="5" customFormat="1" ht="12.75">
      <c r="A50" s="55" t="s">
        <v>127</v>
      </c>
      <c r="B50" s="80">
        <v>1.23</v>
      </c>
      <c r="D50" s="36"/>
      <c r="E50" s="107"/>
    </row>
    <row r="51" spans="1:8" s="5" customFormat="1" ht="12.75">
      <c r="A51" s="55" t="s">
        <v>271</v>
      </c>
      <c r="B51" s="80">
        <v>1.18</v>
      </c>
      <c r="D51" s="36"/>
      <c r="E51" s="107"/>
    </row>
    <row r="52" spans="1:8" s="5" customFormat="1" ht="13.5" thickBot="1">
      <c r="A52" s="26" t="s">
        <v>59</v>
      </c>
      <c r="B52" s="112">
        <v>1.17</v>
      </c>
    </row>
    <row r="53" spans="1:8" s="5" customFormat="1" ht="13.5" thickTop="1"/>
    <row r="54" spans="1:8" s="5" customFormat="1" ht="12.75"/>
    <row r="55" spans="1:8" s="5" customFormat="1" ht="12.75">
      <c r="A55" s="4" t="s">
        <v>205</v>
      </c>
    </row>
    <row r="56" spans="1:8" s="5" customFormat="1" ht="12.75">
      <c r="A56" s="47" t="s">
        <v>335</v>
      </c>
    </row>
    <row r="57" spans="1:8" s="5" customFormat="1" ht="12.75">
      <c r="A57" s="98" t="s">
        <v>199</v>
      </c>
      <c r="B57" s="65" t="s">
        <v>15</v>
      </c>
      <c r="C57" s="65" t="s">
        <v>16</v>
      </c>
      <c r="D57" s="65" t="s">
        <v>17</v>
      </c>
      <c r="E57" s="65" t="s">
        <v>34</v>
      </c>
    </row>
    <row r="58" spans="1:8" s="5" customFormat="1" ht="12.75">
      <c r="A58" s="66" t="s">
        <v>142</v>
      </c>
      <c r="B58" s="84"/>
      <c r="C58" s="84"/>
      <c r="D58" s="84"/>
      <c r="E58" s="84"/>
    </row>
    <row r="59" spans="1:8" s="5" customFormat="1" ht="12.75">
      <c r="A59" s="85" t="s">
        <v>225</v>
      </c>
      <c r="B59" s="68">
        <v>6.5039663292864924</v>
      </c>
      <c r="C59" s="68">
        <v>14.640597809057132</v>
      </c>
      <c r="D59" s="68">
        <v>12.708900605032159</v>
      </c>
      <c r="E59" s="68">
        <v>19.230854555374211</v>
      </c>
    </row>
    <row r="60" spans="1:8" s="5" customFormat="1" ht="12.75">
      <c r="A60" s="85" t="s">
        <v>226</v>
      </c>
      <c r="B60" s="68">
        <v>7.5168747715012252</v>
      </c>
      <c r="C60" s="68">
        <v>15.477857974245325</v>
      </c>
      <c r="D60" s="68">
        <v>0</v>
      </c>
      <c r="E60" s="68">
        <v>14.555534602518328</v>
      </c>
    </row>
    <row r="61" spans="1:8" s="5" customFormat="1" ht="12.75">
      <c r="A61" s="85"/>
      <c r="B61" s="68"/>
      <c r="C61" s="68"/>
      <c r="D61" s="68"/>
      <c r="E61" s="68"/>
    </row>
    <row r="62" spans="1:8" s="5" customFormat="1" ht="12.75">
      <c r="A62" s="99" t="s">
        <v>143</v>
      </c>
      <c r="B62" s="87"/>
      <c r="C62" s="87"/>
      <c r="D62" s="87"/>
      <c r="E62" s="87"/>
    </row>
    <row r="63" spans="1:8" s="5" customFormat="1" ht="12.75">
      <c r="A63" s="85" t="s">
        <v>129</v>
      </c>
      <c r="B63" s="68">
        <v>5.4799045790765888</v>
      </c>
      <c r="C63" s="68">
        <v>12.433001522500287</v>
      </c>
      <c r="D63" s="68">
        <v>13.541286418356147</v>
      </c>
      <c r="E63" s="68">
        <v>15.28688928495554</v>
      </c>
      <c r="F63" s="70"/>
      <c r="G63" s="70"/>
      <c r="H63" s="70"/>
    </row>
    <row r="64" spans="1:8" s="5" customFormat="1" ht="12.75"/>
    <row r="65" spans="1:1" s="5" customFormat="1" ht="12.75"/>
    <row r="66" spans="1:1" s="5" customFormat="1" ht="12.75">
      <c r="A66" s="47" t="s">
        <v>193</v>
      </c>
    </row>
    <row r="67" spans="1:1" s="5" customFormat="1" ht="12.75">
      <c r="A67" s="5" t="s">
        <v>194</v>
      </c>
    </row>
    <row r="68" spans="1:1" s="5" customFormat="1" ht="12.75">
      <c r="A68" s="5" t="s">
        <v>359</v>
      </c>
    </row>
    <row r="69" spans="1:1" s="5" customFormat="1" ht="12.75">
      <c r="A69" s="5" t="s">
        <v>258</v>
      </c>
    </row>
    <row r="70" spans="1:1" s="5" customFormat="1" ht="12.75">
      <c r="A70" s="5" t="s">
        <v>259</v>
      </c>
    </row>
  </sheetData>
  <mergeCells count="3">
    <mergeCell ref="C5:D5"/>
    <mergeCell ref="F5:G5"/>
    <mergeCell ref="B10:C10"/>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H68"/>
  <sheetViews>
    <sheetView topLeftCell="A46" workbookViewId="0">
      <selection activeCell="D70" sqref="D70"/>
    </sheetView>
  </sheetViews>
  <sheetFormatPr defaultRowHeight="14.25"/>
  <cols>
    <col min="1" max="1" width="45.7109375" style="2" customWidth="1"/>
    <col min="2" max="2" width="17.5703125" style="2" customWidth="1"/>
    <col min="3" max="3" width="14.140625" style="2" customWidth="1"/>
    <col min="4" max="4" width="32.42578125" style="2" customWidth="1"/>
    <col min="5" max="5" width="16.140625" style="2" customWidth="1"/>
    <col min="6" max="6" width="20.42578125" style="2" customWidth="1"/>
    <col min="7" max="7" width="20.28515625" style="2" customWidth="1"/>
    <col min="8" max="8" width="21.42578125" style="2" customWidth="1"/>
    <col min="9" max="16384" width="9.140625" style="2"/>
  </cols>
  <sheetData>
    <row r="1" spans="1:8" ht="19.5">
      <c r="A1" s="1" t="s">
        <v>134</v>
      </c>
    </row>
    <row r="2" spans="1:8" ht="15.75" customHeight="1">
      <c r="A2" s="1"/>
    </row>
    <row r="4" spans="1:8" s="5" customFormat="1" ht="13.5" thickBot="1">
      <c r="A4" s="4" t="s">
        <v>10</v>
      </c>
    </row>
    <row r="5" spans="1:8" s="5" customFormat="1" ht="29.25" customHeight="1" thickTop="1" thickBot="1">
      <c r="A5" s="6" t="s">
        <v>0</v>
      </c>
      <c r="B5" s="6" t="s">
        <v>1</v>
      </c>
      <c r="C5" s="7" t="s">
        <v>2</v>
      </c>
      <c r="D5" s="7"/>
      <c r="E5" s="6" t="s">
        <v>3</v>
      </c>
      <c r="F5" s="113" t="s">
        <v>4</v>
      </c>
      <c r="G5" s="114"/>
      <c r="H5" s="115"/>
    </row>
    <row r="6" spans="1:8" s="5" customFormat="1" ht="63" customHeight="1" thickTop="1" thickBot="1">
      <c r="A6" s="9" t="s">
        <v>131</v>
      </c>
      <c r="B6" s="9" t="s">
        <v>5</v>
      </c>
      <c r="C6" s="9" t="s">
        <v>6</v>
      </c>
      <c r="D6" s="9" t="s">
        <v>7</v>
      </c>
      <c r="E6" s="9" t="s">
        <v>130</v>
      </c>
      <c r="F6" s="9" t="s">
        <v>43</v>
      </c>
      <c r="G6" s="9" t="s">
        <v>44</v>
      </c>
      <c r="H6" s="9" t="s">
        <v>207</v>
      </c>
    </row>
    <row r="7" spans="1:8" s="5" customFormat="1" ht="13.5" thickTop="1"/>
    <row r="8" spans="1:8" s="5" customFormat="1" ht="12.75"/>
    <row r="9" spans="1:8" s="5" customFormat="1" ht="13.5" thickBot="1">
      <c r="A9" s="4" t="s">
        <v>73</v>
      </c>
    </row>
    <row r="10" spans="1:8" s="5" customFormat="1" ht="51" customHeight="1" thickTop="1" thickBot="1">
      <c r="A10" s="72" t="s">
        <v>21</v>
      </c>
      <c r="B10" s="13" t="s">
        <v>136</v>
      </c>
      <c r="C10" s="14"/>
    </row>
    <row r="11" spans="1:8" s="5" customFormat="1" ht="13.5" thickTop="1"/>
    <row r="12" spans="1:8" s="5" customFormat="1" ht="12.75"/>
    <row r="13" spans="1:8" s="5" customFormat="1" ht="12.75">
      <c r="A13" s="4" t="s">
        <v>132</v>
      </c>
    </row>
    <row r="14" spans="1:8" s="17" customFormat="1" ht="12.75">
      <c r="A14" s="116" t="s">
        <v>13</v>
      </c>
      <c r="B14" s="116" t="s">
        <v>14</v>
      </c>
    </row>
    <row r="15" spans="1:8" s="5" customFormat="1" ht="12.75">
      <c r="A15" s="117" t="s">
        <v>360</v>
      </c>
      <c r="B15" s="118" t="s">
        <v>287</v>
      </c>
    </row>
    <row r="16" spans="1:8" s="5" customFormat="1" ht="12.75">
      <c r="A16" s="118"/>
      <c r="B16" s="118" t="s">
        <v>277</v>
      </c>
    </row>
    <row r="17" spans="1:5" s="5" customFormat="1" ht="12.75"/>
    <row r="18" spans="1:5" s="5" customFormat="1" ht="12.75"/>
    <row r="19" spans="1:5" s="5" customFormat="1" ht="13.5" thickBot="1">
      <c r="A19" s="4" t="s">
        <v>72</v>
      </c>
    </row>
    <row r="20" spans="1:5" s="17" customFormat="1" ht="26.25" thickTop="1">
      <c r="A20" s="22" t="s">
        <v>80</v>
      </c>
      <c r="B20" s="23" t="s">
        <v>23</v>
      </c>
      <c r="D20" s="22" t="s">
        <v>80</v>
      </c>
      <c r="E20" s="23" t="s">
        <v>23</v>
      </c>
    </row>
    <row r="21" spans="1:5" s="5" customFormat="1" ht="12.75">
      <c r="A21" s="79" t="s">
        <v>26</v>
      </c>
      <c r="B21" s="83">
        <v>6.32</v>
      </c>
      <c r="D21" s="79" t="s">
        <v>90</v>
      </c>
      <c r="E21" s="83">
        <v>1.27</v>
      </c>
    </row>
    <row r="22" spans="1:5" s="5" customFormat="1" ht="12.75">
      <c r="A22" s="79" t="s">
        <v>32</v>
      </c>
      <c r="B22" s="83">
        <v>5.13</v>
      </c>
      <c r="D22" s="79" t="s">
        <v>127</v>
      </c>
      <c r="E22" s="83">
        <v>1.25</v>
      </c>
    </row>
    <row r="23" spans="1:5" s="5" customFormat="1" ht="12.75">
      <c r="A23" s="79" t="s">
        <v>27</v>
      </c>
      <c r="B23" s="83">
        <v>5</v>
      </c>
      <c r="D23" s="79" t="s">
        <v>282</v>
      </c>
      <c r="E23" s="83">
        <v>1.21</v>
      </c>
    </row>
    <row r="24" spans="1:5" s="5" customFormat="1" ht="12.75">
      <c r="A24" s="79" t="s">
        <v>25</v>
      </c>
      <c r="B24" s="83">
        <v>4.3099999999999996</v>
      </c>
      <c r="D24" s="79" t="s">
        <v>52</v>
      </c>
      <c r="E24" s="83">
        <v>1.18</v>
      </c>
    </row>
    <row r="25" spans="1:5" s="5" customFormat="1" ht="12.75">
      <c r="A25" s="79" t="s">
        <v>33</v>
      </c>
      <c r="B25" s="83">
        <v>4.1500000000000004</v>
      </c>
      <c r="D25" s="79" t="s">
        <v>47</v>
      </c>
      <c r="E25" s="83">
        <v>1.17</v>
      </c>
    </row>
    <row r="26" spans="1:5" s="5" customFormat="1" ht="12.75">
      <c r="A26" s="79" t="s">
        <v>31</v>
      </c>
      <c r="B26" s="83">
        <v>3.9</v>
      </c>
      <c r="D26" s="79" t="s">
        <v>248</v>
      </c>
      <c r="E26" s="83">
        <v>1.02</v>
      </c>
    </row>
    <row r="27" spans="1:5" s="5" customFormat="1" ht="12.75">
      <c r="A27" s="79" t="s">
        <v>24</v>
      </c>
      <c r="B27" s="83">
        <v>3.3</v>
      </c>
      <c r="D27" s="79" t="s">
        <v>82</v>
      </c>
      <c r="E27" s="83">
        <v>1.02</v>
      </c>
    </row>
    <row r="28" spans="1:5" s="5" customFormat="1" ht="12.75">
      <c r="A28" s="79" t="s">
        <v>91</v>
      </c>
      <c r="B28" s="83">
        <v>3.13</v>
      </c>
      <c r="D28" s="79" t="s">
        <v>61</v>
      </c>
      <c r="E28" s="80">
        <v>0.97</v>
      </c>
    </row>
    <row r="29" spans="1:5" s="5" customFormat="1" ht="12.75">
      <c r="A29" s="79" t="s">
        <v>104</v>
      </c>
      <c r="B29" s="83">
        <v>3.05</v>
      </c>
      <c r="D29" s="79" t="s">
        <v>296</v>
      </c>
      <c r="E29" s="83">
        <v>0.81</v>
      </c>
    </row>
    <row r="30" spans="1:5" s="5" customFormat="1" ht="12.75">
      <c r="A30" s="79" t="s">
        <v>50</v>
      </c>
      <c r="B30" s="83">
        <v>2.99</v>
      </c>
      <c r="D30" s="79" t="s">
        <v>334</v>
      </c>
      <c r="E30" s="83">
        <v>0.8</v>
      </c>
    </row>
    <row r="31" spans="1:5" s="5" customFormat="1" ht="12.75">
      <c r="A31" s="79" t="s">
        <v>39</v>
      </c>
      <c r="B31" s="83">
        <v>2.91</v>
      </c>
      <c r="D31" s="79" t="s">
        <v>350</v>
      </c>
      <c r="E31" s="83">
        <v>0.79</v>
      </c>
    </row>
    <row r="32" spans="1:5" s="5" customFormat="1" ht="12.75">
      <c r="A32" s="79" t="s">
        <v>56</v>
      </c>
      <c r="B32" s="83">
        <v>2.42</v>
      </c>
      <c r="D32" s="79" t="s">
        <v>55</v>
      </c>
      <c r="E32" s="83">
        <v>0.78</v>
      </c>
    </row>
    <row r="33" spans="1:6" s="5" customFormat="1" ht="12.75">
      <c r="A33" s="79" t="s">
        <v>322</v>
      </c>
      <c r="B33" s="83">
        <v>2.31</v>
      </c>
      <c r="D33" s="79" t="s">
        <v>323</v>
      </c>
      <c r="E33" s="83">
        <v>0.76</v>
      </c>
    </row>
    <row r="34" spans="1:6" s="5" customFormat="1" ht="12.75">
      <c r="A34" s="79" t="s">
        <v>281</v>
      </c>
      <c r="B34" s="83">
        <v>2.2799999999999998</v>
      </c>
      <c r="D34" s="79" t="s">
        <v>68</v>
      </c>
      <c r="E34" s="83">
        <v>0.74</v>
      </c>
    </row>
    <row r="35" spans="1:6" s="5" customFormat="1" ht="12.75">
      <c r="A35" s="79" t="s">
        <v>279</v>
      </c>
      <c r="B35" s="83">
        <v>2.15</v>
      </c>
      <c r="D35" s="79" t="s">
        <v>341</v>
      </c>
      <c r="E35" s="83">
        <v>0.71</v>
      </c>
    </row>
    <row r="36" spans="1:6" s="5" customFormat="1" ht="12.75">
      <c r="A36" s="79" t="s">
        <v>251</v>
      </c>
      <c r="B36" s="83">
        <v>2.15</v>
      </c>
      <c r="D36" s="79" t="s">
        <v>67</v>
      </c>
      <c r="E36" s="83">
        <v>0.64</v>
      </c>
    </row>
    <row r="37" spans="1:6" s="5" customFormat="1" ht="12.75">
      <c r="A37" s="79" t="s">
        <v>51</v>
      </c>
      <c r="B37" s="83">
        <v>2.12</v>
      </c>
      <c r="D37" s="79" t="s">
        <v>292</v>
      </c>
      <c r="E37" s="83">
        <v>0.55000000000000004</v>
      </c>
    </row>
    <row r="38" spans="1:6" s="5" customFormat="1" ht="12.75">
      <c r="A38" s="79" t="s">
        <v>46</v>
      </c>
      <c r="B38" s="80">
        <v>2.0099999999999998</v>
      </c>
      <c r="D38" s="79" t="s">
        <v>66</v>
      </c>
      <c r="E38" s="83">
        <v>0.52</v>
      </c>
    </row>
    <row r="39" spans="1:6" s="5" customFormat="1" ht="12.75">
      <c r="A39" s="79" t="s">
        <v>109</v>
      </c>
      <c r="B39" s="83">
        <v>1.98</v>
      </c>
      <c r="D39" s="79" t="s">
        <v>65</v>
      </c>
      <c r="E39" s="83">
        <v>0.48</v>
      </c>
    </row>
    <row r="40" spans="1:6" s="5" customFormat="1" ht="12.75">
      <c r="A40" s="79" t="s">
        <v>108</v>
      </c>
      <c r="B40" s="83">
        <v>1.95</v>
      </c>
      <c r="D40" s="79" t="s">
        <v>280</v>
      </c>
      <c r="E40" s="83">
        <v>0.27</v>
      </c>
    </row>
    <row r="41" spans="1:6" s="5" customFormat="1" ht="12.75">
      <c r="A41" s="55" t="s">
        <v>45</v>
      </c>
      <c r="B41" s="83">
        <v>1.93</v>
      </c>
      <c r="D41" s="81" t="s">
        <v>69</v>
      </c>
      <c r="E41" s="82">
        <v>97.12</v>
      </c>
    </row>
    <row r="42" spans="1:6" s="5" customFormat="1" ht="12.75">
      <c r="A42" s="55" t="s">
        <v>49</v>
      </c>
      <c r="B42" s="83">
        <v>1.89</v>
      </c>
      <c r="D42" s="79" t="s">
        <v>70</v>
      </c>
      <c r="E42" s="119">
        <v>2.883</v>
      </c>
    </row>
    <row r="43" spans="1:6" s="5" customFormat="1" ht="12.75">
      <c r="A43" s="55" t="s">
        <v>48</v>
      </c>
      <c r="B43" s="83">
        <v>1.76</v>
      </c>
      <c r="D43" s="55" t="s">
        <v>155</v>
      </c>
      <c r="E43" s="94">
        <v>0</v>
      </c>
    </row>
    <row r="44" spans="1:6" s="120" customFormat="1" ht="12.75">
      <c r="A44" s="110" t="s">
        <v>40</v>
      </c>
      <c r="B44" s="83">
        <v>1.69</v>
      </c>
      <c r="C44" s="5"/>
      <c r="D44" s="104" t="s">
        <v>71</v>
      </c>
      <c r="E44" s="105">
        <f>+E42+E41+E43</f>
        <v>100.003</v>
      </c>
      <c r="F44" s="5"/>
    </row>
    <row r="45" spans="1:6" s="120" customFormat="1" ht="12.75">
      <c r="A45" s="110" t="s">
        <v>83</v>
      </c>
      <c r="B45" s="83">
        <v>1.69</v>
      </c>
      <c r="C45" s="5"/>
      <c r="D45" s="106"/>
      <c r="E45" s="121"/>
      <c r="F45" s="5"/>
    </row>
    <row r="46" spans="1:6" s="120" customFormat="1" ht="12.75">
      <c r="A46" s="110" t="s">
        <v>107</v>
      </c>
      <c r="B46" s="83">
        <v>1.67</v>
      </c>
      <c r="C46" s="5"/>
      <c r="D46" s="111"/>
      <c r="E46" s="111"/>
      <c r="F46" s="5"/>
    </row>
    <row r="47" spans="1:6" s="5" customFormat="1" ht="12.75">
      <c r="A47" s="55" t="s">
        <v>250</v>
      </c>
      <c r="B47" s="83">
        <v>1.64</v>
      </c>
    </row>
    <row r="48" spans="1:6" s="5" customFormat="1" ht="12.75">
      <c r="A48" s="55" t="s">
        <v>96</v>
      </c>
      <c r="B48" s="83">
        <v>1.6</v>
      </c>
    </row>
    <row r="49" spans="1:5" s="5" customFormat="1" ht="12.75">
      <c r="A49" s="55" t="s">
        <v>105</v>
      </c>
      <c r="B49" s="83">
        <v>1.43</v>
      </c>
    </row>
    <row r="50" spans="1:5" s="5" customFormat="1" ht="13.5" thickBot="1">
      <c r="A50" s="26" t="s">
        <v>84</v>
      </c>
      <c r="B50" s="27">
        <v>1.32</v>
      </c>
    </row>
    <row r="51" spans="1:5" s="5" customFormat="1" ht="13.5" thickTop="1"/>
    <row r="52" spans="1:5" s="5" customFormat="1" ht="12.75"/>
    <row r="53" spans="1:5" s="5" customFormat="1" ht="12.75"/>
    <row r="54" spans="1:5" s="5" customFormat="1" ht="12.75">
      <c r="A54" s="4" t="s">
        <v>206</v>
      </c>
    </row>
    <row r="55" spans="1:5" s="5" customFormat="1" ht="12.75">
      <c r="A55" s="47" t="s">
        <v>335</v>
      </c>
    </row>
    <row r="56" spans="1:5" s="17" customFormat="1" ht="12.75">
      <c r="A56" s="64" t="s">
        <v>199</v>
      </c>
      <c r="B56" s="65" t="s">
        <v>15</v>
      </c>
      <c r="C56" s="65" t="s">
        <v>16</v>
      </c>
      <c r="D56" s="65" t="s">
        <v>17</v>
      </c>
      <c r="E56" s="65" t="s">
        <v>34</v>
      </c>
    </row>
    <row r="57" spans="1:5" s="5" customFormat="1" ht="12.75">
      <c r="A57" s="66" t="s">
        <v>142</v>
      </c>
      <c r="B57" s="84"/>
      <c r="C57" s="84"/>
      <c r="D57" s="84"/>
      <c r="E57" s="84"/>
    </row>
    <row r="58" spans="1:5" s="5" customFormat="1" ht="12.75">
      <c r="A58" s="85" t="s">
        <v>227</v>
      </c>
      <c r="B58" s="122">
        <v>16.732238460217296</v>
      </c>
      <c r="C58" s="122">
        <v>16.54411052643654</v>
      </c>
      <c r="D58" s="122">
        <v>12.467084399115036</v>
      </c>
      <c r="E58" s="122">
        <v>11.017034290358962</v>
      </c>
    </row>
    <row r="59" spans="1:5" s="5" customFormat="1" ht="12.75">
      <c r="A59" s="85" t="s">
        <v>228</v>
      </c>
      <c r="B59" s="122">
        <v>18.102502127434118</v>
      </c>
      <c r="C59" s="122">
        <v>17.68568769129395</v>
      </c>
      <c r="D59" s="122">
        <v>0</v>
      </c>
      <c r="E59" s="122">
        <v>11.379950583865629</v>
      </c>
    </row>
    <row r="60" spans="1:5" s="5" customFormat="1" ht="12.75">
      <c r="A60" s="99" t="s">
        <v>143</v>
      </c>
      <c r="B60" s="123"/>
      <c r="C60" s="123"/>
      <c r="D60" s="123"/>
      <c r="E60" s="123"/>
    </row>
    <row r="61" spans="1:5" s="5" customFormat="1" ht="12.75">
      <c r="A61" s="85" t="s">
        <v>19</v>
      </c>
      <c r="B61" s="122">
        <v>15.841750530420384</v>
      </c>
      <c r="C61" s="122">
        <v>15.112864802723669</v>
      </c>
      <c r="D61" s="122">
        <v>12.009289789421441</v>
      </c>
      <c r="E61" s="122">
        <v>12.044267545947296</v>
      </c>
    </row>
    <row r="62" spans="1:5" s="5" customFormat="1" ht="12.75"/>
    <row r="63" spans="1:5" s="5" customFormat="1" ht="12.75"/>
    <row r="64" spans="1:5" s="5" customFormat="1" ht="12.75">
      <c r="A64" s="47" t="s">
        <v>193</v>
      </c>
    </row>
    <row r="65" spans="1:1" s="5" customFormat="1" ht="12.75">
      <c r="A65" s="5" t="s">
        <v>194</v>
      </c>
    </row>
    <row r="66" spans="1:1" s="5" customFormat="1" ht="12.75">
      <c r="A66" s="5" t="s">
        <v>359</v>
      </c>
    </row>
    <row r="67" spans="1:1" s="5" customFormat="1" ht="12.75">
      <c r="A67" s="5" t="s">
        <v>260</v>
      </c>
    </row>
    <row r="68" spans="1:1" s="5" customFormat="1" ht="12.75">
      <c r="A68" s="5" t="s">
        <v>259</v>
      </c>
    </row>
  </sheetData>
  <mergeCells count="3">
    <mergeCell ref="C5:D5"/>
    <mergeCell ref="F5:H5"/>
    <mergeCell ref="B10:C10"/>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H69"/>
  <sheetViews>
    <sheetView topLeftCell="A46" workbookViewId="0">
      <selection activeCell="A73" sqref="A73"/>
    </sheetView>
  </sheetViews>
  <sheetFormatPr defaultRowHeight="14.25"/>
  <cols>
    <col min="1" max="1" width="50.85546875" style="2" customWidth="1"/>
    <col min="2" max="2" width="18.7109375" style="2" customWidth="1"/>
    <col min="3" max="3" width="16.28515625" style="2" customWidth="1"/>
    <col min="4" max="4" width="37.28515625" style="2" customWidth="1"/>
    <col min="5" max="5" width="15" style="2" customWidth="1"/>
    <col min="6" max="7" width="17.85546875" style="2" customWidth="1"/>
    <col min="8" max="16384" width="9.140625" style="2"/>
  </cols>
  <sheetData>
    <row r="1" spans="1:7" ht="19.5">
      <c r="A1" s="1" t="s">
        <v>188</v>
      </c>
    </row>
    <row r="2" spans="1:7" ht="16.5" customHeight="1">
      <c r="A2" s="1"/>
    </row>
    <row r="4" spans="1:7" s="5" customFormat="1" ht="13.5" thickBot="1">
      <c r="A4" s="4" t="s">
        <v>10</v>
      </c>
    </row>
    <row r="5" spans="1:7" s="5" customFormat="1" ht="27" customHeight="1" thickTop="1" thickBot="1">
      <c r="A5" s="6" t="s">
        <v>0</v>
      </c>
      <c r="B5" s="6" t="s">
        <v>1</v>
      </c>
      <c r="C5" s="7" t="s">
        <v>2</v>
      </c>
      <c r="D5" s="7"/>
      <c r="E5" s="6" t="s">
        <v>3</v>
      </c>
      <c r="F5" s="113" t="s">
        <v>4</v>
      </c>
      <c r="G5" s="124"/>
    </row>
    <row r="6" spans="1:7" s="5" customFormat="1" ht="69" customHeight="1" thickTop="1" thickBot="1">
      <c r="A6" s="10" t="s">
        <v>264</v>
      </c>
      <c r="B6" s="10" t="s">
        <v>191</v>
      </c>
      <c r="C6" s="9" t="s">
        <v>6</v>
      </c>
      <c r="D6" s="10" t="s">
        <v>148</v>
      </c>
      <c r="E6" s="10" t="s">
        <v>130</v>
      </c>
      <c r="F6" s="10" t="s">
        <v>37</v>
      </c>
      <c r="G6" s="10" t="s">
        <v>209</v>
      </c>
    </row>
    <row r="7" spans="1:7" s="5" customFormat="1" ht="13.5" thickTop="1"/>
    <row r="8" spans="1:7" s="5" customFormat="1" ht="12.75"/>
    <row r="9" spans="1:7" s="5" customFormat="1" ht="13.5" thickBot="1">
      <c r="A9" s="4" t="s">
        <v>73</v>
      </c>
    </row>
    <row r="10" spans="1:7" s="5" customFormat="1" ht="84" customHeight="1" thickTop="1" thickBot="1">
      <c r="A10" s="100" t="s">
        <v>21</v>
      </c>
      <c r="B10" s="13" t="s">
        <v>189</v>
      </c>
      <c r="C10" s="125"/>
      <c r="D10" s="14"/>
    </row>
    <row r="11" spans="1:7" s="5" customFormat="1" ht="13.5" thickTop="1"/>
    <row r="12" spans="1:7" s="5" customFormat="1" ht="12.75"/>
    <row r="13" spans="1:7" s="5" customFormat="1" ht="12.75">
      <c r="A13" s="4" t="s">
        <v>132</v>
      </c>
    </row>
    <row r="14" spans="1:7" s="17" customFormat="1" ht="12.75">
      <c r="A14" s="101" t="s">
        <v>13</v>
      </c>
      <c r="B14" s="101" t="s">
        <v>196</v>
      </c>
    </row>
    <row r="15" spans="1:7" s="5" customFormat="1" ht="12.75">
      <c r="A15" s="102" t="s">
        <v>361</v>
      </c>
      <c r="B15" s="103" t="s">
        <v>302</v>
      </c>
    </row>
    <row r="16" spans="1:7" s="5" customFormat="1" ht="12.75">
      <c r="A16" s="103"/>
      <c r="B16" s="103" t="s">
        <v>303</v>
      </c>
    </row>
    <row r="17" spans="1:8" s="5" customFormat="1" ht="12.75"/>
    <row r="18" spans="1:8" s="5" customFormat="1" ht="12.75"/>
    <row r="19" spans="1:8" s="5" customFormat="1" ht="13.5" thickBot="1">
      <c r="A19" s="4" t="s">
        <v>72</v>
      </c>
    </row>
    <row r="20" spans="1:8" s="17" customFormat="1" ht="27" thickTop="1" thickBot="1">
      <c r="A20" s="126" t="s">
        <v>80</v>
      </c>
      <c r="B20" s="127" t="s">
        <v>23</v>
      </c>
      <c r="D20" s="22" t="s">
        <v>80</v>
      </c>
      <c r="E20" s="23" t="s">
        <v>23</v>
      </c>
    </row>
    <row r="21" spans="1:8" s="5" customFormat="1" ht="13.5" thickTop="1">
      <c r="A21" s="128" t="s">
        <v>110</v>
      </c>
      <c r="B21" s="129">
        <v>6.06</v>
      </c>
      <c r="D21" s="79" t="s">
        <v>50</v>
      </c>
      <c r="E21" s="83">
        <v>1.53</v>
      </c>
    </row>
    <row r="22" spans="1:8" s="5" customFormat="1" ht="12.75">
      <c r="A22" s="79" t="s">
        <v>61</v>
      </c>
      <c r="B22" s="83">
        <v>4.66</v>
      </c>
      <c r="D22" s="79" t="s">
        <v>67</v>
      </c>
      <c r="E22" s="83">
        <v>1.45</v>
      </c>
    </row>
    <row r="23" spans="1:8" s="5" customFormat="1" ht="12.75">
      <c r="A23" s="79" t="s">
        <v>51</v>
      </c>
      <c r="B23" s="83">
        <v>4.63</v>
      </c>
      <c r="D23" s="79" t="s">
        <v>281</v>
      </c>
      <c r="E23" s="83">
        <v>1.34</v>
      </c>
    </row>
    <row r="24" spans="1:8" s="5" customFormat="1" ht="12.75">
      <c r="A24" s="79" t="s">
        <v>26</v>
      </c>
      <c r="B24" s="83">
        <v>4.51</v>
      </c>
      <c r="D24" s="79" t="s">
        <v>46</v>
      </c>
      <c r="E24" s="83">
        <v>1.06</v>
      </c>
    </row>
    <row r="25" spans="1:8" s="5" customFormat="1" ht="12.75">
      <c r="A25" s="79" t="s">
        <v>111</v>
      </c>
      <c r="B25" s="83">
        <v>4.26</v>
      </c>
      <c r="D25" s="79" t="s">
        <v>288</v>
      </c>
      <c r="E25" s="83">
        <v>0.99</v>
      </c>
    </row>
    <row r="26" spans="1:8" s="5" customFormat="1" ht="12.75">
      <c r="A26" s="79" t="s">
        <v>39</v>
      </c>
      <c r="B26" s="83">
        <v>4.1399999999999997</v>
      </c>
      <c r="D26" s="79" t="s">
        <v>54</v>
      </c>
      <c r="E26" s="130">
        <v>0.95</v>
      </c>
    </row>
    <row r="27" spans="1:8" s="5" customFormat="1" ht="12.75">
      <c r="A27" s="79" t="s">
        <v>192</v>
      </c>
      <c r="B27" s="83">
        <v>4.03</v>
      </c>
      <c r="D27" s="79" t="s">
        <v>312</v>
      </c>
      <c r="E27" s="83">
        <v>0.92</v>
      </c>
    </row>
    <row r="28" spans="1:8" s="5" customFormat="1" ht="12.75">
      <c r="A28" s="79" t="s">
        <v>31</v>
      </c>
      <c r="B28" s="83">
        <v>3.91</v>
      </c>
      <c r="D28" s="79" t="s">
        <v>310</v>
      </c>
      <c r="E28" s="83">
        <v>0.76</v>
      </c>
    </row>
    <row r="29" spans="1:8" s="5" customFormat="1" ht="12.75">
      <c r="A29" s="79" t="s">
        <v>52</v>
      </c>
      <c r="B29" s="83">
        <v>3.91</v>
      </c>
      <c r="D29" s="79" t="s">
        <v>333</v>
      </c>
      <c r="E29" s="83">
        <v>0.64</v>
      </c>
    </row>
    <row r="30" spans="1:8" s="5" customFormat="1" ht="12.75">
      <c r="A30" s="79" t="s">
        <v>249</v>
      </c>
      <c r="B30" s="83">
        <v>3.8</v>
      </c>
      <c r="D30" s="55" t="s">
        <v>362</v>
      </c>
      <c r="E30" s="94">
        <v>0.48</v>
      </c>
      <c r="H30" s="5">
        <f>56/2</f>
        <v>28</v>
      </c>
    </row>
    <row r="31" spans="1:8" s="5" customFormat="1" ht="12.75">
      <c r="A31" s="79" t="s">
        <v>322</v>
      </c>
      <c r="B31" s="83">
        <v>3.2</v>
      </c>
      <c r="D31" s="81" t="s">
        <v>69</v>
      </c>
      <c r="E31" s="82">
        <v>99.55</v>
      </c>
    </row>
    <row r="32" spans="1:8" s="5" customFormat="1" ht="12.75">
      <c r="A32" s="79" t="s">
        <v>251</v>
      </c>
      <c r="B32" s="83">
        <v>3.17</v>
      </c>
      <c r="D32" s="79" t="s">
        <v>70</v>
      </c>
      <c r="E32" s="94">
        <v>0.45</v>
      </c>
    </row>
    <row r="33" spans="1:5" s="5" customFormat="1" ht="12.75">
      <c r="A33" s="79" t="s">
        <v>104</v>
      </c>
      <c r="B33" s="83">
        <v>3.16</v>
      </c>
      <c r="D33" s="55" t="s">
        <v>155</v>
      </c>
      <c r="E33" s="94">
        <v>0</v>
      </c>
    </row>
    <row r="34" spans="1:5" s="5" customFormat="1" ht="13.5" thickBot="1">
      <c r="A34" s="79" t="s">
        <v>25</v>
      </c>
      <c r="B34" s="83">
        <v>3.15</v>
      </c>
      <c r="D34" s="131" t="s">
        <v>71</v>
      </c>
      <c r="E34" s="132">
        <f>+E32+E31+E33</f>
        <v>100</v>
      </c>
    </row>
    <row r="35" spans="1:5" s="5" customFormat="1" ht="13.5" thickTop="1">
      <c r="A35" s="79" t="s">
        <v>99</v>
      </c>
      <c r="B35" s="83">
        <v>3.07</v>
      </c>
    </row>
    <row r="36" spans="1:5" s="5" customFormat="1" ht="12.75">
      <c r="A36" s="79" t="s">
        <v>91</v>
      </c>
      <c r="B36" s="83">
        <v>3</v>
      </c>
    </row>
    <row r="37" spans="1:5" s="5" customFormat="1" ht="12.75">
      <c r="A37" s="79" t="s">
        <v>298</v>
      </c>
      <c r="B37" s="83">
        <v>2.91</v>
      </c>
    </row>
    <row r="38" spans="1:5" s="5" customFormat="1" ht="12.75">
      <c r="A38" s="79" t="s">
        <v>65</v>
      </c>
      <c r="B38" s="83">
        <v>2.89</v>
      </c>
    </row>
    <row r="39" spans="1:5" s="5" customFormat="1" ht="12.75">
      <c r="A39" s="79" t="s">
        <v>68</v>
      </c>
      <c r="B39" s="83">
        <v>2.67</v>
      </c>
    </row>
    <row r="40" spans="1:5" s="5" customFormat="1" ht="12.75">
      <c r="A40" s="79" t="s">
        <v>28</v>
      </c>
      <c r="B40" s="83">
        <v>2.46</v>
      </c>
      <c r="D40" s="106"/>
      <c r="E40" s="107"/>
    </row>
    <row r="41" spans="1:5" s="5" customFormat="1" ht="12.75">
      <c r="A41" s="55" t="s">
        <v>90</v>
      </c>
      <c r="B41" s="94">
        <v>2.37</v>
      </c>
      <c r="D41" s="36"/>
      <c r="E41" s="133"/>
    </row>
    <row r="42" spans="1:5" s="5" customFormat="1" ht="12.75">
      <c r="A42" s="55" t="s">
        <v>103</v>
      </c>
      <c r="B42" s="94">
        <v>2.2999999999999998</v>
      </c>
      <c r="D42" s="36"/>
      <c r="E42" s="133"/>
    </row>
    <row r="43" spans="1:5" s="5" customFormat="1" ht="12.75">
      <c r="A43" s="55" t="s">
        <v>56</v>
      </c>
      <c r="B43" s="94">
        <v>2.12</v>
      </c>
      <c r="D43" s="36"/>
      <c r="E43" s="133"/>
    </row>
    <row r="44" spans="1:5" s="5" customFormat="1" ht="12.75">
      <c r="A44" s="55" t="s">
        <v>96</v>
      </c>
      <c r="B44" s="94">
        <v>2.0099999999999998</v>
      </c>
      <c r="D44" s="36"/>
      <c r="E44" s="133"/>
    </row>
    <row r="45" spans="1:5" s="5" customFormat="1" ht="12.75">
      <c r="A45" s="55" t="s">
        <v>128</v>
      </c>
      <c r="B45" s="119">
        <v>1.99</v>
      </c>
      <c r="D45" s="36"/>
      <c r="E45" s="133"/>
    </row>
    <row r="46" spans="1:5" s="136" customFormat="1" ht="12.75">
      <c r="A46" s="134" t="s">
        <v>254</v>
      </c>
      <c r="B46" s="135">
        <v>1.73</v>
      </c>
      <c r="C46" s="5"/>
    </row>
    <row r="47" spans="1:5" s="136" customFormat="1" ht="12.75">
      <c r="A47" s="134" t="s">
        <v>133</v>
      </c>
      <c r="B47" s="137">
        <v>1.65</v>
      </c>
      <c r="C47" s="5"/>
    </row>
    <row r="48" spans="1:5" s="136" customFormat="1" ht="13.5" thickBot="1">
      <c r="A48" s="138" t="s">
        <v>301</v>
      </c>
      <c r="B48" s="139">
        <v>1.65</v>
      </c>
      <c r="C48" s="5"/>
    </row>
    <row r="49" spans="1:5" s="136" customFormat="1" ht="13.5" thickTop="1">
      <c r="D49" s="140"/>
      <c r="E49" s="141"/>
    </row>
    <row r="50" spans="1:5" s="136" customFormat="1" ht="12.75"/>
    <row r="51" spans="1:5" s="136" customFormat="1" ht="12.75"/>
    <row r="52" spans="1:5" s="5" customFormat="1" ht="12.75"/>
    <row r="53" spans="1:5" s="5" customFormat="1" ht="12.75"/>
    <row r="54" spans="1:5" s="5" customFormat="1" ht="12.75">
      <c r="A54" s="4" t="s">
        <v>208</v>
      </c>
    </row>
    <row r="55" spans="1:5" s="5" customFormat="1" ht="12.75">
      <c r="A55" s="47" t="s">
        <v>335</v>
      </c>
    </row>
    <row r="56" spans="1:5" s="17" customFormat="1" ht="12.75">
      <c r="A56" s="64" t="s">
        <v>199</v>
      </c>
      <c r="B56" s="65" t="s">
        <v>15</v>
      </c>
      <c r="C56" s="65" t="s">
        <v>16</v>
      </c>
      <c r="D56" s="65" t="s">
        <v>17</v>
      </c>
      <c r="E56" s="65" t="s">
        <v>34</v>
      </c>
    </row>
    <row r="57" spans="1:5" s="5" customFormat="1" ht="12.75">
      <c r="A57" s="66" t="s">
        <v>142</v>
      </c>
      <c r="B57" s="84"/>
      <c r="C57" s="84"/>
      <c r="D57" s="84"/>
      <c r="E57" s="84"/>
    </row>
    <row r="58" spans="1:5" s="5" customFormat="1" ht="12.75">
      <c r="A58" s="85" t="s">
        <v>229</v>
      </c>
      <c r="B58" s="122">
        <v>25.397834250661244</v>
      </c>
      <c r="C58" s="122">
        <v>24.362956120150315</v>
      </c>
      <c r="D58" s="122">
        <v>12.029338050990379</v>
      </c>
      <c r="E58" s="122">
        <v>7.1826904268817326</v>
      </c>
    </row>
    <row r="59" spans="1:5" s="5" customFormat="1" ht="12.75">
      <c r="A59" s="85" t="s">
        <v>230</v>
      </c>
      <c r="B59" s="122">
        <v>26.700164298614393</v>
      </c>
      <c r="C59" s="122">
        <v>25.559705017317079</v>
      </c>
      <c r="D59" s="122">
        <v>0</v>
      </c>
      <c r="E59" s="122">
        <v>12.231311589251771</v>
      </c>
    </row>
    <row r="60" spans="1:5" s="5" customFormat="1" ht="12.75"/>
    <row r="61" spans="1:5" s="5" customFormat="1" ht="12.75">
      <c r="A61" s="99" t="s">
        <v>143</v>
      </c>
      <c r="B61" s="87"/>
      <c r="C61" s="87"/>
      <c r="D61" s="87"/>
      <c r="E61" s="87"/>
    </row>
    <row r="62" spans="1:5" s="5" customFormat="1" ht="12.75">
      <c r="A62" s="85" t="s">
        <v>19</v>
      </c>
      <c r="B62" s="122">
        <v>15.841750530420384</v>
      </c>
      <c r="C62" s="122">
        <v>15.112864802723669</v>
      </c>
      <c r="D62" s="122">
        <v>12.009289789421441</v>
      </c>
      <c r="E62" s="122">
        <v>9.7421943843047476</v>
      </c>
    </row>
    <row r="63" spans="1:5" s="5" customFormat="1" ht="12.75">
      <c r="A63" s="69"/>
      <c r="B63" s="142"/>
      <c r="C63" s="142"/>
      <c r="D63" s="142"/>
      <c r="E63" s="70"/>
    </row>
    <row r="64" spans="1:5" s="5" customFormat="1" ht="12.75"/>
    <row r="65" spans="1:1" s="5" customFormat="1" ht="12.75">
      <c r="A65" s="47" t="s">
        <v>193</v>
      </c>
    </row>
    <row r="66" spans="1:1" s="5" customFormat="1" ht="12.75">
      <c r="A66" s="5" t="s">
        <v>194</v>
      </c>
    </row>
    <row r="67" spans="1:1" s="5" customFormat="1" ht="12.75">
      <c r="A67" s="5" t="s">
        <v>336</v>
      </c>
    </row>
    <row r="68" spans="1:1" s="5" customFormat="1" ht="12.75">
      <c r="A68" s="5" t="s">
        <v>258</v>
      </c>
    </row>
    <row r="69" spans="1:1" s="5" customFormat="1" ht="12.75">
      <c r="A69" s="5" t="s">
        <v>259</v>
      </c>
    </row>
  </sheetData>
  <mergeCells count="3">
    <mergeCell ref="C5:D5"/>
    <mergeCell ref="F5:G5"/>
    <mergeCell ref="B10:D10"/>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G81"/>
  <sheetViews>
    <sheetView topLeftCell="A61" workbookViewId="0">
      <selection activeCell="H10" sqref="H10"/>
    </sheetView>
  </sheetViews>
  <sheetFormatPr defaultRowHeight="14.25"/>
  <cols>
    <col min="1" max="1" width="47.140625" style="2" customWidth="1"/>
    <col min="2" max="2" width="26.28515625" style="2" customWidth="1"/>
    <col min="3" max="3" width="15.42578125" style="175" customWidth="1"/>
    <col min="4" max="4" width="15.140625" style="2" customWidth="1"/>
    <col min="5" max="5" width="20.5703125" style="2" customWidth="1"/>
    <col min="6" max="6" width="19.7109375" style="2" customWidth="1"/>
    <col min="7" max="7" width="17" style="2" customWidth="1"/>
    <col min="8" max="8" width="9.140625" style="2"/>
    <col min="9" max="9" width="14" style="2" bestFit="1" customWidth="1"/>
    <col min="10" max="16384" width="9.140625" style="2"/>
  </cols>
  <sheetData>
    <row r="1" spans="1:7" s="71" customFormat="1" ht="19.5">
      <c r="A1" s="1" t="s">
        <v>145</v>
      </c>
      <c r="C1" s="143"/>
    </row>
    <row r="2" spans="1:7" s="71" customFormat="1" ht="15" customHeight="1">
      <c r="A2" s="1"/>
      <c r="C2" s="143"/>
    </row>
    <row r="4" spans="1:7" s="5" customFormat="1" ht="13.5" thickBot="1">
      <c r="A4" s="4" t="s">
        <v>10</v>
      </c>
      <c r="C4" s="17"/>
    </row>
    <row r="5" spans="1:7" s="5" customFormat="1" ht="27" thickTop="1" thickBot="1">
      <c r="A5" s="6" t="s">
        <v>0</v>
      </c>
      <c r="B5" s="6" t="s">
        <v>1</v>
      </c>
      <c r="C5" s="7" t="s">
        <v>2</v>
      </c>
      <c r="D5" s="7"/>
      <c r="E5" s="6" t="s">
        <v>3</v>
      </c>
      <c r="F5" s="113" t="s">
        <v>4</v>
      </c>
      <c r="G5" s="124"/>
    </row>
    <row r="6" spans="1:7" s="5" customFormat="1" ht="101.25" customHeight="1" thickTop="1" thickBot="1">
      <c r="A6" s="10" t="s">
        <v>265</v>
      </c>
      <c r="B6" s="9" t="s">
        <v>181</v>
      </c>
      <c r="C6" s="9" t="s">
        <v>6</v>
      </c>
      <c r="D6" s="9" t="s">
        <v>148</v>
      </c>
      <c r="E6" s="144" t="s">
        <v>147</v>
      </c>
      <c r="F6" s="9" t="s">
        <v>234</v>
      </c>
      <c r="G6" s="9" t="s">
        <v>233</v>
      </c>
    </row>
    <row r="7" spans="1:7" s="5" customFormat="1" ht="13.5" thickTop="1">
      <c r="C7" s="17"/>
    </row>
    <row r="8" spans="1:7" s="5" customFormat="1" ht="12.75">
      <c r="C8" s="17"/>
    </row>
    <row r="9" spans="1:7" s="5" customFormat="1" ht="13.5" thickBot="1">
      <c r="A9" s="4" t="s">
        <v>73</v>
      </c>
      <c r="C9" s="17"/>
    </row>
    <row r="10" spans="1:7" s="5" customFormat="1" ht="60" customHeight="1" thickTop="1" thickBot="1">
      <c r="A10" s="145" t="s">
        <v>21</v>
      </c>
      <c r="B10" s="13" t="s">
        <v>146</v>
      </c>
      <c r="C10" s="14"/>
    </row>
    <row r="11" spans="1:7" s="5" customFormat="1" ht="13.5" thickTop="1">
      <c r="C11" s="17"/>
      <c r="D11" s="146"/>
    </row>
    <row r="12" spans="1:7" s="5" customFormat="1" ht="12.75">
      <c r="C12" s="17"/>
      <c r="D12" s="146"/>
    </row>
    <row r="13" spans="1:7" s="5" customFormat="1" ht="12.75">
      <c r="A13" s="4" t="s">
        <v>132</v>
      </c>
      <c r="C13" s="17"/>
    </row>
    <row r="14" spans="1:7" s="17" customFormat="1" ht="12.75">
      <c r="A14" s="101" t="s">
        <v>13</v>
      </c>
      <c r="B14" s="101" t="s">
        <v>14</v>
      </c>
    </row>
    <row r="15" spans="1:7" s="5" customFormat="1" ht="12.75">
      <c r="A15" s="102" t="s">
        <v>363</v>
      </c>
      <c r="B15" s="103" t="s">
        <v>313</v>
      </c>
      <c r="C15" s="17"/>
    </row>
    <row r="16" spans="1:7" s="5" customFormat="1" ht="12.75">
      <c r="A16" s="103"/>
      <c r="B16" s="103" t="s">
        <v>314</v>
      </c>
      <c r="C16" s="17"/>
    </row>
    <row r="17" spans="1:7" s="5" customFormat="1" ht="12.75">
      <c r="C17" s="17"/>
    </row>
    <row r="18" spans="1:7" s="5" customFormat="1" ht="12.75">
      <c r="C18" s="17"/>
    </row>
    <row r="19" spans="1:7" s="5" customFormat="1" ht="13.5" thickBot="1">
      <c r="A19" s="4" t="s">
        <v>72</v>
      </c>
      <c r="C19" s="17"/>
    </row>
    <row r="20" spans="1:7" s="17" customFormat="1" ht="26.25" thickTop="1">
      <c r="A20" s="22" t="s">
        <v>80</v>
      </c>
      <c r="B20" s="147" t="s">
        <v>159</v>
      </c>
      <c r="C20" s="23" t="s">
        <v>23</v>
      </c>
      <c r="E20" s="148"/>
      <c r="F20" s="148"/>
      <c r="G20" s="148"/>
    </row>
    <row r="21" spans="1:7" s="5" customFormat="1" ht="12.75">
      <c r="A21" s="149" t="s">
        <v>149</v>
      </c>
      <c r="B21" s="150"/>
      <c r="C21" s="94"/>
      <c r="E21" s="151"/>
      <c r="F21" s="152"/>
      <c r="G21" s="153"/>
    </row>
    <row r="22" spans="1:7" s="5" customFormat="1" ht="14.25" customHeight="1">
      <c r="A22" s="154" t="s">
        <v>324</v>
      </c>
      <c r="B22" s="150" t="s">
        <v>161</v>
      </c>
      <c r="C22" s="25">
        <v>7.616268624768102</v>
      </c>
      <c r="E22" s="151"/>
      <c r="F22" s="152"/>
      <c r="G22" s="152"/>
    </row>
    <row r="23" spans="1:7" s="5" customFormat="1" ht="14.25" customHeight="1">
      <c r="A23" s="154" t="s">
        <v>30</v>
      </c>
      <c r="B23" s="150" t="s">
        <v>161</v>
      </c>
      <c r="C23" s="25">
        <v>5.4540714569575499</v>
      </c>
      <c r="E23" s="151"/>
      <c r="F23" s="152"/>
      <c r="G23" s="152"/>
    </row>
    <row r="24" spans="1:7" s="5" customFormat="1" ht="14.25" customHeight="1">
      <c r="A24" s="154" t="s">
        <v>304</v>
      </c>
      <c r="B24" s="150" t="s">
        <v>160</v>
      </c>
      <c r="C24" s="25">
        <v>4.2679369837228487</v>
      </c>
      <c r="E24" s="151"/>
      <c r="F24" s="152"/>
      <c r="G24" s="152"/>
    </row>
    <row r="25" spans="1:7" s="5" customFormat="1" ht="14.25" customHeight="1">
      <c r="A25" s="154" t="s">
        <v>30</v>
      </c>
      <c r="B25" s="150" t="s">
        <v>161</v>
      </c>
      <c r="C25" s="25">
        <v>3.9637556009188661</v>
      </c>
      <c r="E25" s="151"/>
      <c r="F25" s="152"/>
      <c r="G25" s="152"/>
    </row>
    <row r="26" spans="1:7" s="5" customFormat="1" ht="14.25" customHeight="1">
      <c r="A26" s="154" t="s">
        <v>364</v>
      </c>
      <c r="B26" s="150" t="s">
        <v>161</v>
      </c>
      <c r="C26" s="25">
        <v>3.6507183800444571</v>
      </c>
      <c r="E26" s="151"/>
      <c r="F26" s="152"/>
      <c r="G26" s="152"/>
    </row>
    <row r="27" spans="1:7" s="5" customFormat="1" ht="14.25" customHeight="1">
      <c r="A27" s="154" t="s">
        <v>324</v>
      </c>
      <c r="B27" s="150" t="s">
        <v>160</v>
      </c>
      <c r="C27" s="25">
        <v>2.4375750065461816</v>
      </c>
      <c r="E27" s="151"/>
      <c r="F27" s="152"/>
      <c r="G27" s="152"/>
    </row>
    <row r="28" spans="1:7" s="5" customFormat="1" ht="14.25" customHeight="1">
      <c r="A28" s="154" t="s">
        <v>324</v>
      </c>
      <c r="B28" s="150" t="s">
        <v>161</v>
      </c>
      <c r="C28" s="25">
        <v>1.8884661529600042</v>
      </c>
      <c r="E28" s="151"/>
      <c r="F28" s="152"/>
      <c r="G28" s="152"/>
    </row>
    <row r="29" spans="1:7" s="5" customFormat="1" ht="14.25" customHeight="1">
      <c r="A29" s="154" t="s">
        <v>365</v>
      </c>
      <c r="B29" s="150" t="s">
        <v>161</v>
      </c>
      <c r="C29" s="25">
        <v>1.522435022460209</v>
      </c>
      <c r="E29" s="151"/>
      <c r="F29" s="152"/>
      <c r="G29" s="152"/>
    </row>
    <row r="30" spans="1:7" s="5" customFormat="1" ht="14.25" customHeight="1">
      <c r="A30" s="154" t="s">
        <v>30</v>
      </c>
      <c r="B30" s="150" t="s">
        <v>161</v>
      </c>
      <c r="C30" s="25">
        <v>0.60918022082772982</v>
      </c>
      <c r="E30" s="151"/>
      <c r="F30" s="152"/>
      <c r="G30" s="152"/>
    </row>
    <row r="31" spans="1:7" s="5" customFormat="1" ht="14.25" customHeight="1">
      <c r="A31" s="154"/>
      <c r="B31" s="150"/>
      <c r="C31" s="25"/>
      <c r="E31" s="151"/>
      <c r="F31" s="152"/>
      <c r="G31" s="152"/>
    </row>
    <row r="32" spans="1:7" s="5" customFormat="1" ht="14.25" customHeight="1">
      <c r="A32" s="155" t="s">
        <v>150</v>
      </c>
      <c r="B32" s="156"/>
      <c r="C32" s="157">
        <f>+SUM(C22:C30)</f>
        <v>31.410407449205948</v>
      </c>
      <c r="E32" s="151"/>
      <c r="F32" s="152"/>
      <c r="G32" s="152"/>
    </row>
    <row r="33" spans="1:7" s="5" customFormat="1" ht="14.25" customHeight="1">
      <c r="A33" s="149" t="s">
        <v>151</v>
      </c>
      <c r="B33" s="150"/>
      <c r="C33" s="25"/>
      <c r="E33" s="151"/>
      <c r="F33" s="152"/>
      <c r="G33" s="152"/>
    </row>
    <row r="34" spans="1:7" s="5" customFormat="1" ht="14.25" customHeight="1">
      <c r="A34" s="154" t="s">
        <v>366</v>
      </c>
      <c r="B34" s="150" t="s">
        <v>161</v>
      </c>
      <c r="C34" s="25">
        <v>6.0980946885816403</v>
      </c>
      <c r="E34" s="151"/>
      <c r="F34" s="152"/>
      <c r="G34" s="152"/>
    </row>
    <row r="35" spans="1:7" s="5" customFormat="1" ht="14.25" customHeight="1">
      <c r="A35" s="154" t="s">
        <v>367</v>
      </c>
      <c r="B35" s="150" t="s">
        <v>161</v>
      </c>
      <c r="C35" s="25">
        <v>6.0979849041041003</v>
      </c>
      <c r="E35" s="151"/>
      <c r="F35" s="152"/>
      <c r="G35" s="152"/>
    </row>
    <row r="36" spans="1:7" s="5" customFormat="1" ht="14.25" customHeight="1">
      <c r="A36" s="55" t="s">
        <v>364</v>
      </c>
      <c r="B36" s="158" t="s">
        <v>161</v>
      </c>
      <c r="C36" s="119">
        <v>6.0970769254834671</v>
      </c>
      <c r="E36" s="151"/>
      <c r="F36" s="152"/>
      <c r="G36" s="152"/>
    </row>
    <row r="37" spans="1:7" s="5" customFormat="1" ht="14.25" customHeight="1">
      <c r="A37" s="55" t="s">
        <v>368</v>
      </c>
      <c r="B37" s="150" t="s">
        <v>162</v>
      </c>
      <c r="C37" s="25">
        <v>6.069066513883878</v>
      </c>
      <c r="E37" s="151"/>
      <c r="F37" s="152"/>
      <c r="G37" s="152"/>
    </row>
    <row r="38" spans="1:7" s="5" customFormat="1" ht="14.25" customHeight="1">
      <c r="A38" s="154" t="s">
        <v>369</v>
      </c>
      <c r="B38" s="150" t="s">
        <v>161</v>
      </c>
      <c r="C38" s="25">
        <v>4.6123206651718922</v>
      </c>
      <c r="E38" s="151"/>
      <c r="F38" s="152"/>
      <c r="G38" s="152"/>
    </row>
    <row r="39" spans="1:7" s="5" customFormat="1" ht="14.25" customHeight="1">
      <c r="A39" s="154" t="s">
        <v>291</v>
      </c>
      <c r="B39" s="150" t="s">
        <v>160</v>
      </c>
      <c r="C39" s="25">
        <v>3.9578404986569309</v>
      </c>
      <c r="E39" s="151"/>
      <c r="F39" s="152"/>
      <c r="G39" s="152"/>
    </row>
    <row r="40" spans="1:7" s="5" customFormat="1" ht="14.25" customHeight="1">
      <c r="A40" s="154" t="s">
        <v>370</v>
      </c>
      <c r="B40" s="150" t="s">
        <v>160</v>
      </c>
      <c r="C40" s="25">
        <v>2.7436242624510321</v>
      </c>
      <c r="E40" s="151"/>
      <c r="F40" s="152"/>
      <c r="G40" s="152"/>
    </row>
    <row r="41" spans="1:7" s="5" customFormat="1" ht="14.25" customHeight="1">
      <c r="A41" s="154" t="s">
        <v>171</v>
      </c>
      <c r="B41" s="150" t="s">
        <v>371</v>
      </c>
      <c r="C41" s="25">
        <v>2.428282506815477</v>
      </c>
    </row>
    <row r="42" spans="1:7" s="5" customFormat="1" ht="14.25" customHeight="1">
      <c r="A42" s="154" t="s">
        <v>291</v>
      </c>
      <c r="B42" s="150" t="s">
        <v>160</v>
      </c>
      <c r="C42" s="25">
        <v>2.194728475529296</v>
      </c>
    </row>
    <row r="43" spans="1:7" s="5" customFormat="1" ht="14.25" customHeight="1">
      <c r="A43" s="55" t="s">
        <v>325</v>
      </c>
      <c r="B43" s="158" t="s">
        <v>161</v>
      </c>
      <c r="C43" s="119">
        <v>2.1145885277503034</v>
      </c>
    </row>
    <row r="44" spans="1:7" s="5" customFormat="1" ht="14.25" customHeight="1">
      <c r="A44" s="55" t="s">
        <v>171</v>
      </c>
      <c r="B44" s="158" t="s">
        <v>371</v>
      </c>
      <c r="C44" s="119">
        <v>1.89635967598544</v>
      </c>
    </row>
    <row r="45" spans="1:7" s="5" customFormat="1" ht="14.25" customHeight="1">
      <c r="A45" s="159" t="s">
        <v>305</v>
      </c>
      <c r="B45" s="160" t="s">
        <v>170</v>
      </c>
      <c r="C45" s="161">
        <v>1.822224806593632</v>
      </c>
    </row>
    <row r="46" spans="1:7" s="5" customFormat="1" ht="14.25" customHeight="1">
      <c r="A46" s="159" t="s">
        <v>372</v>
      </c>
      <c r="B46" s="160" t="s">
        <v>161</v>
      </c>
      <c r="C46" s="161">
        <v>1.5245008003792557</v>
      </c>
    </row>
    <row r="47" spans="1:7" s="5" customFormat="1" ht="14.25" customHeight="1">
      <c r="A47" s="159" t="s">
        <v>270</v>
      </c>
      <c r="B47" s="160" t="s">
        <v>160</v>
      </c>
      <c r="C47" s="161">
        <v>1.5197902991484233</v>
      </c>
    </row>
    <row r="48" spans="1:7" s="5" customFormat="1" ht="14.25" customHeight="1">
      <c r="A48" s="159" t="s">
        <v>373</v>
      </c>
      <c r="B48" s="160" t="s">
        <v>160</v>
      </c>
      <c r="C48" s="161">
        <v>1.5097524756492677</v>
      </c>
    </row>
    <row r="49" spans="1:7" s="5" customFormat="1" ht="14.25" customHeight="1">
      <c r="A49" s="159" t="s">
        <v>325</v>
      </c>
      <c r="B49" s="160" t="s">
        <v>161</v>
      </c>
      <c r="C49" s="161">
        <v>1.0917568418760173</v>
      </c>
    </row>
    <row r="50" spans="1:7" s="5" customFormat="1" ht="14.25" customHeight="1">
      <c r="A50" s="159" t="s">
        <v>374</v>
      </c>
      <c r="B50" s="160" t="s">
        <v>161</v>
      </c>
      <c r="C50" s="161">
        <v>0.91386951236834579</v>
      </c>
    </row>
    <row r="51" spans="1:7" s="5" customFormat="1" ht="14.25" customHeight="1">
      <c r="A51" s="159" t="s">
        <v>375</v>
      </c>
      <c r="B51" s="160" t="s">
        <v>160</v>
      </c>
      <c r="C51" s="161">
        <v>0.91167470109336357</v>
      </c>
    </row>
    <row r="52" spans="1:7" s="5" customFormat="1" ht="14.25" customHeight="1">
      <c r="A52" s="159" t="s">
        <v>289</v>
      </c>
      <c r="B52" s="160" t="s">
        <v>161</v>
      </c>
      <c r="C52" s="161">
        <v>0.79146140873645765</v>
      </c>
    </row>
    <row r="53" spans="1:7" s="5" customFormat="1" ht="14.25" customHeight="1">
      <c r="A53" s="159" t="s">
        <v>291</v>
      </c>
      <c r="B53" s="160" t="s">
        <v>160</v>
      </c>
      <c r="C53" s="161">
        <v>0.72994557357865275</v>
      </c>
    </row>
    <row r="54" spans="1:7" s="5" customFormat="1" ht="14.25" customHeight="1">
      <c r="A54" s="159" t="s">
        <v>373</v>
      </c>
      <c r="B54" s="160" t="s">
        <v>160</v>
      </c>
      <c r="C54" s="161">
        <v>0.30238559236132678</v>
      </c>
    </row>
    <row r="55" spans="1:7" s="5" customFormat="1" ht="14.25" customHeight="1">
      <c r="A55" s="162" t="s">
        <v>152</v>
      </c>
      <c r="B55" s="163"/>
      <c r="C55" s="164">
        <f>+SUM(C34:C54)</f>
        <v>55.427329656198204</v>
      </c>
    </row>
    <row r="56" spans="1:7" s="5" customFormat="1" ht="14.25" customHeight="1">
      <c r="A56" s="149" t="s">
        <v>153</v>
      </c>
      <c r="B56" s="158"/>
      <c r="C56" s="25"/>
    </row>
    <row r="57" spans="1:7" s="5" customFormat="1" ht="14.25" customHeight="1">
      <c r="A57" s="154" t="s">
        <v>376</v>
      </c>
      <c r="B57" s="150" t="s">
        <v>163</v>
      </c>
      <c r="C57" s="25">
        <v>0.24135239111377013</v>
      </c>
    </row>
    <row r="58" spans="1:7" s="5" customFormat="1" ht="12.75">
      <c r="A58" s="162" t="s">
        <v>154</v>
      </c>
      <c r="B58" s="163"/>
      <c r="C58" s="164">
        <f>+SUM(C57:C57)</f>
        <v>0.24135239111377013</v>
      </c>
    </row>
    <row r="59" spans="1:7" s="5" customFormat="1" ht="12.75">
      <c r="A59" s="24" t="s">
        <v>155</v>
      </c>
      <c r="B59" s="158"/>
      <c r="C59" s="25"/>
    </row>
    <row r="60" spans="1:7" s="5" customFormat="1" ht="12.75">
      <c r="A60" s="24" t="s">
        <v>156</v>
      </c>
      <c r="B60" s="158"/>
      <c r="C60" s="25">
        <v>12.84</v>
      </c>
    </row>
    <row r="61" spans="1:7" s="5" customFormat="1" ht="12.75">
      <c r="A61" s="162" t="s">
        <v>157</v>
      </c>
      <c r="B61" s="163"/>
      <c r="C61" s="164">
        <f>+C60</f>
        <v>12.84</v>
      </c>
    </row>
    <row r="62" spans="1:7" s="5" customFormat="1" ht="12.75">
      <c r="A62" s="149" t="s">
        <v>158</v>
      </c>
      <c r="B62" s="158"/>
      <c r="C62" s="165">
        <v>0.08</v>
      </c>
    </row>
    <row r="63" spans="1:7" s="5" customFormat="1" ht="13.5" thickBot="1">
      <c r="A63" s="58" t="s">
        <v>164</v>
      </c>
      <c r="B63" s="166"/>
      <c r="C63" s="59">
        <f>+C62+C60+C58+C55+C32</f>
        <v>99.999089496517925</v>
      </c>
    </row>
    <row r="64" spans="1:7" s="5" customFormat="1" ht="13.5" thickTop="1">
      <c r="A64" s="167"/>
      <c r="B64" s="168"/>
      <c r="C64" s="169"/>
      <c r="E64" s="61"/>
      <c r="F64" s="151"/>
      <c r="G64" s="62"/>
    </row>
    <row r="65" spans="1:6" s="5" customFormat="1" ht="12.75">
      <c r="C65" s="17"/>
    </row>
    <row r="66" spans="1:6" s="5" customFormat="1" ht="12.75">
      <c r="C66" s="17"/>
    </row>
    <row r="67" spans="1:6" s="5" customFormat="1" ht="12.75">
      <c r="A67" s="4" t="s">
        <v>210</v>
      </c>
      <c r="C67" s="17"/>
    </row>
    <row r="68" spans="1:6" s="17" customFormat="1" ht="12.75">
      <c r="A68" s="170" t="s">
        <v>377</v>
      </c>
      <c r="B68" s="171" t="s">
        <v>15</v>
      </c>
      <c r="C68" s="171" t="s">
        <v>16</v>
      </c>
      <c r="D68" s="171" t="s">
        <v>17</v>
      </c>
      <c r="E68" s="171" t="s">
        <v>34</v>
      </c>
      <c r="F68" s="172"/>
    </row>
    <row r="69" spans="1:6" s="5" customFormat="1" ht="12.75">
      <c r="A69" s="66" t="s">
        <v>142</v>
      </c>
      <c r="B69" s="173"/>
      <c r="C69" s="158"/>
      <c r="D69" s="42"/>
      <c r="E69" s="42"/>
      <c r="F69" s="142"/>
    </row>
    <row r="70" spans="1:6" s="5" customFormat="1" ht="12.75">
      <c r="A70" s="174" t="s">
        <v>231</v>
      </c>
      <c r="B70" s="122">
        <v>7.6449868810720911</v>
      </c>
      <c r="C70" s="122">
        <v>8.4157770099031914</v>
      </c>
      <c r="D70" s="122">
        <v>8.8682168516657889</v>
      </c>
      <c r="E70" s="122">
        <v>6.8599862415676505</v>
      </c>
      <c r="F70" s="152"/>
    </row>
    <row r="71" spans="1:6" s="5" customFormat="1" ht="12.75">
      <c r="A71" s="174" t="s">
        <v>232</v>
      </c>
      <c r="B71" s="68">
        <v>7.7312766660171617</v>
      </c>
      <c r="C71" s="68">
        <v>8.4871853144564682</v>
      </c>
      <c r="D71" s="68">
        <v>0</v>
      </c>
      <c r="E71" s="68">
        <v>8.7390639077932661</v>
      </c>
      <c r="F71" s="151"/>
    </row>
    <row r="72" spans="1:6" s="5" customFormat="1" ht="12.75">
      <c r="A72" s="42"/>
      <c r="B72" s="42"/>
      <c r="C72" s="158"/>
      <c r="D72" s="42"/>
      <c r="E72" s="42"/>
      <c r="F72" s="36"/>
    </row>
    <row r="73" spans="1:6" s="5" customFormat="1" ht="12.75">
      <c r="A73" s="99" t="s">
        <v>143</v>
      </c>
      <c r="B73" s="87"/>
      <c r="C73" s="87"/>
      <c r="D73" s="87"/>
      <c r="E73" s="173"/>
      <c r="F73" s="36"/>
    </row>
    <row r="74" spans="1:6" s="60" customFormat="1" ht="12.75">
      <c r="A74" s="174" t="s">
        <v>166</v>
      </c>
      <c r="B74" s="122">
        <v>7.4565349375076639</v>
      </c>
      <c r="C74" s="122">
        <v>8.2418568701133843</v>
      </c>
      <c r="D74" s="122">
        <v>8.443504139628466</v>
      </c>
      <c r="E74" s="122">
        <v>7.6394268622992811</v>
      </c>
      <c r="F74" s="151"/>
    </row>
    <row r="75" spans="1:6" s="5" customFormat="1" ht="12.75">
      <c r="C75" s="17"/>
    </row>
    <row r="76" spans="1:6" s="5" customFormat="1" ht="12.75">
      <c r="C76" s="17"/>
    </row>
    <row r="77" spans="1:6" s="5" customFormat="1" ht="12.75">
      <c r="A77" s="47" t="s">
        <v>193</v>
      </c>
      <c r="C77" s="17"/>
    </row>
    <row r="78" spans="1:6" s="5" customFormat="1" ht="12.75">
      <c r="A78" s="5" t="s">
        <v>194</v>
      </c>
      <c r="C78" s="17"/>
    </row>
    <row r="79" spans="1:6" s="5" customFormat="1" ht="12.75">
      <c r="A79" s="5" t="s">
        <v>336</v>
      </c>
      <c r="C79" s="17"/>
    </row>
    <row r="80" spans="1:6" s="5" customFormat="1" ht="12.75">
      <c r="A80" s="5" t="s">
        <v>258</v>
      </c>
      <c r="C80" s="17"/>
    </row>
    <row r="81" spans="1:3" s="5" customFormat="1" ht="12.75">
      <c r="A81" s="5" t="s">
        <v>259</v>
      </c>
      <c r="C81" s="17"/>
    </row>
  </sheetData>
  <mergeCells count="3">
    <mergeCell ref="C5:D5"/>
    <mergeCell ref="F5:G5"/>
    <mergeCell ref="B10:C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Starshare </vt:lpstr>
      <vt:lpstr>Bonanza</vt:lpstr>
      <vt:lpstr>Banking &amp; Fin Serv</vt:lpstr>
      <vt:lpstr>Nifty Index </vt:lpstr>
      <vt:lpstr>Discovery</vt:lpstr>
      <vt:lpstr>Ethical</vt:lpstr>
      <vt:lpstr>Taxshield</vt:lpstr>
      <vt:lpstr> Infrastructure</vt:lpstr>
      <vt:lpstr>Liquid</vt:lpstr>
      <vt:lpstr> Ultra Short Term Bond</vt:lpstr>
      <vt:lpstr>Short Term Income</vt:lpstr>
      <vt:lpstr>Dynamic Income</vt:lpstr>
      <vt:lpstr>'Nifty Index '!OLE_LINK1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SACHIN PAWAR</dc:creator>
  <cp:lastModifiedBy>beenald</cp:lastModifiedBy>
  <dcterms:created xsi:type="dcterms:W3CDTF">2016-03-30T11:09:27Z</dcterms:created>
  <dcterms:modified xsi:type="dcterms:W3CDTF">2017-02-15T10:04:17Z</dcterms:modified>
</cp:coreProperties>
</file>