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bookViews>
    <workbookView xWindow="0" yWindow="0" windowWidth="20400" windowHeight="7530"/>
  </bookViews>
  <sheets>
    <sheet name="Starshare " sheetId="1" r:id="rId1"/>
    <sheet name="Bonanza" sheetId="2" r:id="rId2"/>
    <sheet name="Banking &amp; Financial Services" sheetId="3" r:id="rId3"/>
    <sheet name="Nifty Index " sheetId="4" r:id="rId4"/>
    <sheet name="Discovery" sheetId="5" r:id="rId5"/>
    <sheet name="Ethical" sheetId="6" r:id="rId6"/>
    <sheet name="Taxshield" sheetId="7" r:id="rId7"/>
    <sheet name=" Infrastructure" sheetId="13" r:id="rId8"/>
    <sheet name="Liquid" sheetId="8" r:id="rId9"/>
    <sheet name=" Ultra Short Term" sheetId="9" r:id="rId10"/>
    <sheet name="Short Term Income" sheetId="10" r:id="rId11"/>
    <sheet name="Dynamic Income" sheetId="11" r:id="rId12"/>
  </sheets>
  <definedNames>
    <definedName name="OLE_LINK1" localSheetId="3">'Nifty Index '!$B$10</definedName>
  </definedNames>
  <calcPr calcId="125725"/>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C24" i="10"/>
  <c r="C32"/>
  <c r="B41" i="3" l="1"/>
  <c r="C32" i="11" l="1"/>
  <c r="C24" i="9"/>
  <c r="C25" i="8"/>
  <c r="C24" i="11" l="1"/>
  <c r="C28"/>
  <c r="C30" i="9"/>
  <c r="C32" s="1"/>
  <c r="C30" i="10" l="1"/>
  <c r="E31" i="13"/>
  <c r="E40" i="7" l="1"/>
  <c r="E32" i="5"/>
  <c r="E28" i="2"/>
  <c r="E36" i="1"/>
  <c r="B44" i="3" l="1"/>
  <c r="C36" i="11" l="1"/>
  <c r="C38" s="1"/>
  <c r="H30" i="13" l="1"/>
  <c r="C28" i="8" l="1"/>
  <c r="C27" i="10" l="1"/>
  <c r="C27" i="9"/>
  <c r="C31" i="8" l="1"/>
  <c r="C33" s="1"/>
  <c r="E35" i="6" l="1"/>
  <c r="E47" i="4"/>
</calcChain>
</file>

<file path=xl/sharedStrings.xml><?xml version="1.0" encoding="utf-8"?>
<sst xmlns="http://schemas.openxmlformats.org/spreadsheetml/2006/main" count="965" uniqueCount="358">
  <si>
    <t>Nature</t>
  </si>
  <si>
    <t>Minimum Application Amount</t>
  </si>
  <si>
    <t xml:space="preserve">Load Structure </t>
  </si>
  <si>
    <t xml:space="preserve">Benchmark </t>
  </si>
  <si>
    <t>Asset Allocation</t>
  </si>
  <si>
    <t>Rs.5000 and multiple of Re 1 thereof</t>
  </si>
  <si>
    <t>Entry load - Nil</t>
  </si>
  <si>
    <t>Exit Load - 1% if exited on or  before 180 days, Nil if exited after 180 days</t>
  </si>
  <si>
    <t>Equity &amp; Equity related instrument -85-100%</t>
  </si>
  <si>
    <t xml:space="preserve">Taurus Starshare </t>
  </si>
  <si>
    <t>Quick Status</t>
  </si>
  <si>
    <t>Invest Objective</t>
  </si>
  <si>
    <t>AUM &amp; Ratio</t>
  </si>
  <si>
    <t xml:space="preserve">AUM </t>
  </si>
  <si>
    <t>Expenses</t>
  </si>
  <si>
    <t>1yr</t>
  </si>
  <si>
    <t>3yr</t>
  </si>
  <si>
    <t>5yr</t>
  </si>
  <si>
    <t xml:space="preserve">Index : S&amp;P BSE 100  </t>
  </si>
  <si>
    <t xml:space="preserve">Index : S&amp;P BSE 200  </t>
  </si>
  <si>
    <t xml:space="preserve">Index : S&amp;P BSE Bankex  </t>
  </si>
  <si>
    <t>Scheme Objective</t>
  </si>
  <si>
    <t>Top Ten Holding</t>
  </si>
  <si>
    <t>Asset Percentage</t>
  </si>
  <si>
    <t>Infosys Ltd.</t>
  </si>
  <si>
    <t>Reliance Industries Ltd.</t>
  </si>
  <si>
    <t>HDFC Bank Ltd.</t>
  </si>
  <si>
    <t>Housing Development Finance Corporation Ltd.</t>
  </si>
  <si>
    <t>Bharat Electronics Ltd.</t>
  </si>
  <si>
    <t>Bajaj Finance Ltd.</t>
  </si>
  <si>
    <t>IndusInd Bank Ltd.</t>
  </si>
  <si>
    <t>ICICI Bank Ltd.</t>
  </si>
  <si>
    <t>ITC Ltd.</t>
  </si>
  <si>
    <t>Maruti Suzuki India Ltd.</t>
  </si>
  <si>
    <t>Since Inception</t>
  </si>
  <si>
    <t>The investment objective is to provide investors long-term capital appreciation.  Investments shall be primarily in Equity and Equity related instruments that offer scope for long-term capital appreciation.  The Funds will also be invested in debt and money market instruments</t>
  </si>
  <si>
    <t>S &amp; P BSE 100</t>
  </si>
  <si>
    <t>Equity &amp; Equity related instrument -70-100%</t>
  </si>
  <si>
    <t>Debt Securities -0-10%</t>
  </si>
  <si>
    <t>Larsen &amp; Toubro Ltd.</t>
  </si>
  <si>
    <t>Sun Pharmaceuticals Industries Ltd.</t>
  </si>
  <si>
    <t>Taurus Bonanza Fund</t>
  </si>
  <si>
    <t>S &amp; P BSE Bankex</t>
  </si>
  <si>
    <t>Equity &amp; Equity related instrument -80-100%</t>
  </si>
  <si>
    <t>Debt Securities -0-20%</t>
  </si>
  <si>
    <t>Tata Consultancy Services Ltd.</t>
  </si>
  <si>
    <t>Piramal Enterprises Ltd.</t>
  </si>
  <si>
    <t>Axis Bank Ltd.</t>
  </si>
  <si>
    <t>Tata Motors Ltd.</t>
  </si>
  <si>
    <t>Kotak Mahindra Bank Ltd.</t>
  </si>
  <si>
    <t>Hindustan Petroleum Corporation Ltd.</t>
  </si>
  <si>
    <t>State Bank of India</t>
  </si>
  <si>
    <t>Bharti Airtel Ltd.</t>
  </si>
  <si>
    <t>Ambuja Cements Ltd.</t>
  </si>
  <si>
    <t>Siemens Ltd.</t>
  </si>
  <si>
    <t>Yes Bank Ltd.</t>
  </si>
  <si>
    <t>Bharat Petroleum Corporation Ltd.</t>
  </si>
  <si>
    <t>Torrent Power Ltd.</t>
  </si>
  <si>
    <t>Asian Paints Ltd.</t>
  </si>
  <si>
    <t>Bharat Forge Ltd.</t>
  </si>
  <si>
    <t>Hero MotoCorp Ltd.</t>
  </si>
  <si>
    <t>Petronet LNG Ltd.</t>
  </si>
  <si>
    <t>Grasim Industries Ltd.</t>
  </si>
  <si>
    <t>Zee Entertainment Enterprises Ltd.</t>
  </si>
  <si>
    <t>Bosch Ltd.</t>
  </si>
  <si>
    <t>JSW Steel Ltd.</t>
  </si>
  <si>
    <t>Bank of Baroda</t>
  </si>
  <si>
    <t>Hindalco Industries Ltd.</t>
  </si>
  <si>
    <t>Tata Steel Ltd.</t>
  </si>
  <si>
    <t>Total Equity Holding</t>
  </si>
  <si>
    <t>Cash &amp; Cash Equivalent</t>
  </si>
  <si>
    <t>Total Holding</t>
  </si>
  <si>
    <t xml:space="preserve">Portfolio Details </t>
  </si>
  <si>
    <t>Investment  Objective</t>
  </si>
  <si>
    <t>Taurus Banking &amp; Financial Services Fund</t>
  </si>
  <si>
    <t>Taurus Nifty Index Fund</t>
  </si>
  <si>
    <t xml:space="preserve">To replicate the Nifty 50 Index by investing in securities of Nifty 50 Index in the same proportion/weightage. However there is no assurance or guarantee that the objectives of the scheme will be realized and the scheme does not assure or guarantee </t>
  </si>
  <si>
    <t>Nifty 50</t>
  </si>
  <si>
    <t>0.50% if exited on or before 30 days, NIL if exited after 30 days</t>
  </si>
  <si>
    <t>Securities Covered by Nifty: 95-100%</t>
  </si>
  <si>
    <t>Portfolio Holding</t>
  </si>
  <si>
    <t>Hindustan Unilever Ltd.</t>
  </si>
  <si>
    <t>Mahindra &amp; Mahindra Ltd.</t>
  </si>
  <si>
    <t>HCL Technologies Ltd.</t>
  </si>
  <si>
    <t>Oil &amp; Natural Gas Corporation Ltd.</t>
  </si>
  <si>
    <t>Dr. Reddy's Laboratories Ltd.</t>
  </si>
  <si>
    <t>Coal India Ltd.</t>
  </si>
  <si>
    <t>Lupin Ltd.</t>
  </si>
  <si>
    <t>Wipro Ltd.</t>
  </si>
  <si>
    <t>Bajaj Auto Ltd.</t>
  </si>
  <si>
    <t>Ultratech Cement Ltd.</t>
  </si>
  <si>
    <t>Power Grid Corporation of India Ltd.</t>
  </si>
  <si>
    <t>Adani Ports and Special Economic Zone Ltd.</t>
  </si>
  <si>
    <t>Tech Mahindra Ltd.</t>
  </si>
  <si>
    <t>NTPC Ltd.</t>
  </si>
  <si>
    <t>Cipla Ltd.</t>
  </si>
  <si>
    <t>GAIL (India) Ltd.</t>
  </si>
  <si>
    <t>Idea Cellular Ltd.</t>
  </si>
  <si>
    <t>ACC Ltd.</t>
  </si>
  <si>
    <t>Tata Power Company Ltd.</t>
  </si>
  <si>
    <t>Bharat Heavy Electricals Ltd.</t>
  </si>
  <si>
    <t>Index : Nifty 50</t>
  </si>
  <si>
    <t>Taurus Discovery Fund</t>
  </si>
  <si>
    <t>Indian Oil Corporation Ltd.</t>
  </si>
  <si>
    <t>The Ramco Cements Ltd.</t>
  </si>
  <si>
    <t>Britannia Industries Ltd.</t>
  </si>
  <si>
    <t>Shree Cements Ltd.</t>
  </si>
  <si>
    <t>Havells India Ltd.</t>
  </si>
  <si>
    <t>Motherson Sumi Systems Ltd.</t>
  </si>
  <si>
    <t>Indraprastha Gas Ltd.</t>
  </si>
  <si>
    <t>Container Corporation of India Ltd.</t>
  </si>
  <si>
    <t>Godrej Consumer Products Ltd.</t>
  </si>
  <si>
    <t>Biocon Ltd.</t>
  </si>
  <si>
    <t xml:space="preserve">Index : Nifty Free Float Midcap 100  </t>
  </si>
  <si>
    <t>Nifty Free Float Midcap 100</t>
  </si>
  <si>
    <t>Equity &amp; Equity related instrument -75-100%</t>
  </si>
  <si>
    <t>Debt Securities (Including securitized Debt: 0-20%</t>
  </si>
  <si>
    <t>Money market &amp; Other assets :0-20%</t>
  </si>
  <si>
    <t>The primary objective of the Scheme is to identify and select low priced stocks through price discovery mechanism.</t>
  </si>
  <si>
    <t>Taurus Ethical Fund</t>
  </si>
  <si>
    <t>Open ended equity scheme that invest in companies which are in compliance with shariah norms</t>
  </si>
  <si>
    <t>S&amp;P BSE 500 Shariah</t>
  </si>
  <si>
    <t>Money market &amp; Other assets :0-20% (Non interest bearing current account).</t>
  </si>
  <si>
    <t>3M India Ltd.</t>
  </si>
  <si>
    <t>Atul Ltd.</t>
  </si>
  <si>
    <t>Carborundum Universal Ltd.</t>
  </si>
  <si>
    <t>Index : S&amp;P BSE 500 Shariah</t>
  </si>
  <si>
    <t xml:space="preserve">S&amp;P BSE 200 </t>
  </si>
  <si>
    <t xml:space="preserve">The Scheme will identify undervalued stocks for constructing a diversified portfolio across industries and companies by using combination of fundamental and technical analysis </t>
  </si>
  <si>
    <t>AUM &amp;  Exp Ratio</t>
  </si>
  <si>
    <t>PTC India Ltd.</t>
  </si>
  <si>
    <t>Taurus Taxshield</t>
  </si>
  <si>
    <t>The primary objective of the Scheme is to generate capital appreciation through a portfolio that invests predominantly in equity and equity related instruments of Banking, Financial and Non Banking Financial Companies that form part of the BFSI Sector</t>
  </si>
  <si>
    <t>To provide long term capital appreciation over the life of the scheme through investment pre-dominantly in equity shares, besides tax benefits.</t>
  </si>
  <si>
    <t>The fund will pursue the policy of diversification of its assets not only among instruments but also in terms of industry exposure. Efforts would equity, debt &amp; money market be made to avoid concentration in a particular industry or group of industries</t>
  </si>
  <si>
    <t>Investments in equities will be made through secondary &amp; primary markets and may include common stocks, preferred stocks, right issues, convertible securities and warrants. The investment strategy will aim to diversify the portfolio to maximize return while maintaining a tolerable level of risk</t>
  </si>
  <si>
    <t>Primary Investment in equity &amp; equity related securities of companies in the Banking &amp; Financial services sector</t>
  </si>
  <si>
    <t>The net assets of the Scheme will be invested predominantly in stocks constituting the Nifty 50 and / or in exchange traded derivatives on the Nifty 50. This would be done by investing in almost all the stocks comprising the Nifty 50</t>
  </si>
  <si>
    <t>To identify and select low priced stocks through price discovery mechanism. Discovery stocks.</t>
  </si>
  <si>
    <t>Schemes</t>
  </si>
  <si>
    <t>Benchmarks</t>
  </si>
  <si>
    <t xml:space="preserve">Schemes </t>
  </si>
  <si>
    <t>Taurus Liquid Fund</t>
  </si>
  <si>
    <t>To generate steady and reasonable income, with low risk and high level of liquidity from a portfolio of money market securities and high quality debt</t>
  </si>
  <si>
    <t>Crisil Liquid Fund Index</t>
  </si>
  <si>
    <t>Exit Load - Nil</t>
  </si>
  <si>
    <t>COMMERCIAL PAPER</t>
  </si>
  <si>
    <t>TOTAL -  COMMERCIAL PAPER</t>
  </si>
  <si>
    <t>TREASURY BILL</t>
  </si>
  <si>
    <t>TOTAL -  TREASURY BILL</t>
  </si>
  <si>
    <t>CBLO</t>
  </si>
  <si>
    <t>The Clearing Corporation of India Ltd.</t>
  </si>
  <si>
    <t>TOTAL -  CBLO</t>
  </si>
  <si>
    <t>CASH &amp; CASH RECEIVABLES</t>
  </si>
  <si>
    <t>Asset Type</t>
  </si>
  <si>
    <t>[ICRA]A1+</t>
  </si>
  <si>
    <t>CARE A1+</t>
  </si>
  <si>
    <t>Sovereign</t>
  </si>
  <si>
    <t>Total Holdings</t>
  </si>
  <si>
    <t xml:space="preserve">Index : CRISIL Short term Bond Fund </t>
  </si>
  <si>
    <t>Index : Crisil Liquid Fund Index</t>
  </si>
  <si>
    <t>Taurus Dynamic Income Fund</t>
  </si>
  <si>
    <t>Taurus Short Term Income Fund</t>
  </si>
  <si>
    <t/>
  </si>
  <si>
    <t xml:space="preserve">  CASH &amp; CASH RECEIVABLES
  </t>
  </si>
  <si>
    <t>Crisil Short Term Bond Fund Index</t>
  </si>
  <si>
    <t>NON CONVERTIBLE DEBENTURE</t>
  </si>
  <si>
    <t>08.70% Rural Electrification Corporation Ltd.</t>
  </si>
  <si>
    <t>TOTAL - NON CONVERTIBLE DEBENTURE</t>
  </si>
  <si>
    <t>CRISIL AAA</t>
  </si>
  <si>
    <t>Composite Bond Fund Index</t>
  </si>
  <si>
    <t>To generate returns with higher liquidity and low volatility from a portfolio of money market and debt instruments. However, there is no assurance that the investment objective of the scheme will be realised</t>
  </si>
  <si>
    <t>Growth and Weekly Dividend Reinvestment option: Rs 5000 and in multiples of Re 1 thereafter.Daily Dividend Reinvestment option and Dividend Sweep : Rs 1,00,000 and  in multiple of Re 1 thereafter</t>
  </si>
  <si>
    <t>Growth and Weekly Dividend Reinvestment option: Rs 5000 and in multiples of Re 1 thereafter.Daily Dividend Reinvestment option and Dividend Sweep : Rs 1,00,000 and  in multiple of Re 1 thereof</t>
  </si>
  <si>
    <t>0.25% if exited on or before 30 days and Nil if exited after 30 days</t>
  </si>
  <si>
    <t>1% if exited on or before 90 days, NIL if exited after 90 days</t>
  </si>
  <si>
    <t>Scheme  Performance  (Date of allotment 29/01/1994)</t>
  </si>
  <si>
    <t>Scheme  Performance (Date of allotment 28/02/1995)</t>
  </si>
  <si>
    <t>Scheme  Performance (Date of allotment 22/05/2012)</t>
  </si>
  <si>
    <t>Scheme  Performance (Date of allotment 19/06/2010)</t>
  </si>
  <si>
    <t>Taurus Infrastructure</t>
  </si>
  <si>
    <t>To provide capital appreciation and income distribution to unitholders by investing pre-dominantly in equity and equity related securities of the Companies belonging to infrastructure sector, it’s related industries inclusive of suppliers of capital goods, raw materials and other supportive services to infrastructure companies and balance in debt and money market instruments</t>
  </si>
  <si>
    <t>To generate income and capital appreciation with low volatility by investing in a diversified portfolio of short term debt and money market instruments.</t>
  </si>
  <si>
    <t>Rs.5000 and multiple of Re 1 thereafter</t>
  </si>
  <si>
    <t>AIA Engineering Ltd.</t>
  </si>
  <si>
    <t>Note :-</t>
  </si>
  <si>
    <t>1)  All returns provided is of Growth option calculated on compounded annualized basis</t>
  </si>
  <si>
    <t xml:space="preserve">4) Expenses ratio is year to date </t>
  </si>
  <si>
    <t>1)  All returns provided is of Growth option (Regular plan) calculated on compounded annualized basis</t>
  </si>
  <si>
    <t>1)  All returns provided is of Growth option (Regular Plan) calculated on compounded annualized basis</t>
  </si>
  <si>
    <t xml:space="preserve">  Sector</t>
  </si>
  <si>
    <t>Money Market Instrument - 0 - 10%</t>
  </si>
  <si>
    <t>Debt Securities -0 -15%</t>
  </si>
  <si>
    <t xml:space="preserve">Scheme &amp; Benchmark Name </t>
  </si>
  <si>
    <t>Money Market Instrument- 0 - 25%</t>
  </si>
  <si>
    <t>Debt &amp; Money Market instruments- 0 - 20%</t>
  </si>
  <si>
    <t>Scheme &amp; Benchmark Name</t>
  </si>
  <si>
    <t>Debt &amp; Money Market Instruments: 0 - 5%</t>
  </si>
  <si>
    <t>Scheme  Performance (Date of allotment 05/09/1994)</t>
  </si>
  <si>
    <t>Scheme  Performance (Date of allotment 06/04/2009)</t>
  </si>
  <si>
    <t>Scheme  Performance (Date of allotment 31/03/1996)</t>
  </si>
  <si>
    <t>Money Market &amp; Other assets -0 - 20%</t>
  </si>
  <si>
    <t>Scheme  Performance (Date of allotment 05/03/2007)</t>
  </si>
  <si>
    <t>Debt &amp; Money Market Instruments     -0 - 30%</t>
  </si>
  <si>
    <t>Scheme  Performance (Date of allotment 31/03/2006)</t>
  </si>
  <si>
    <t>Scheme  Performance (Date of allotment 01/12/2008)</t>
  </si>
  <si>
    <t>Scheme  Performance (Date of allotment 18/08/2001)</t>
  </si>
  <si>
    <t xml:space="preserve">Index : Crisil Composite Bond Fund </t>
  </si>
  <si>
    <t>Scheme  Performance (Date of allotment 14/02/2011)</t>
  </si>
  <si>
    <t>Taurus Starshare Regular Plan Growth</t>
  </si>
  <si>
    <t>Taurus Starshare Direct  Plan Growth</t>
  </si>
  <si>
    <t>Taurus Bonanza Fund- Regular Plan Growth</t>
  </si>
  <si>
    <t xml:space="preserve">Taurus Bonanza Fund- Direct Plan Growth  </t>
  </si>
  <si>
    <t>Taurus Banking &amp; Financial Services Fund-Regular Plan Growth</t>
  </si>
  <si>
    <t xml:space="preserve">Taurus Banking &amp; Financial Services Fund- Direct  Plan Growth </t>
  </si>
  <si>
    <t>Taurus Nifty Index Fund- Regular  Plan Growth</t>
  </si>
  <si>
    <t xml:space="preserve">Taurus Nifty Index Fund- Direct Plan Growth  </t>
  </si>
  <si>
    <t>Taurus Discovery Fund- Regular Plan Growth</t>
  </si>
  <si>
    <t>Taurus Discovery Fund- Direct Plan Growth</t>
  </si>
  <si>
    <t xml:space="preserve">Taurus Ethical Fund- Regular Plan Growth </t>
  </si>
  <si>
    <t>Taurus Ethical Fund- Direct Plan Growth</t>
  </si>
  <si>
    <t xml:space="preserve">Taurus Tax Shield- Regular Plan Growth  </t>
  </si>
  <si>
    <t>Taurus Tax Shield- Direct Plan Growth</t>
  </si>
  <si>
    <t>Taurus Infrastructure Fund- Regular Plan  Growth</t>
  </si>
  <si>
    <t xml:space="preserve">Taurus Infrastructure Fund- Direct  Plan Growth  </t>
  </si>
  <si>
    <t>Taurus Liquid Regular Plan - Growth</t>
  </si>
  <si>
    <t>Taurus Liquid Direct Plan - Growth</t>
  </si>
  <si>
    <t>Debt Instruments which have residual and re-pricing tenor exceeding one year : 0 -50%</t>
  </si>
  <si>
    <t>Money market &amp; debt instruments which have residual maturity and re-pricing tenor not exceeding one year : 50% -100%</t>
  </si>
  <si>
    <t>Money market &amp; debt instruments which have residual maturity and re-pricing tenor not exceeding one year : 50%  - 100%</t>
  </si>
  <si>
    <t>Debt Instruments which have residual and re-pricing tenor exceeding one year : 0 - 50%</t>
  </si>
  <si>
    <t>Taurus Ultra Short Term Bond Regular Plan - Growth</t>
  </si>
  <si>
    <t>Taurus Ultra Short Term Bond Direct Plan - Growth</t>
  </si>
  <si>
    <t>Taurus Dynamic Income Fund  Regular Plan  Growth</t>
  </si>
  <si>
    <t xml:space="preserve">Taurus Dynamic Income Fund  Direct Plan Growth </t>
  </si>
  <si>
    <t>Debt Instruments of Maturity more  1% - 100%</t>
  </si>
  <si>
    <t>Money Market instruments including CBLO, debentures  0% - 99%</t>
  </si>
  <si>
    <t xml:space="preserve">Taurus Short Term Income Regular Plan -Growth </t>
  </si>
  <si>
    <t>Taurus Short Term Income Direct Plan -Growth</t>
  </si>
  <si>
    <t>Aurobindo Pharma Ltd.</t>
  </si>
  <si>
    <t>Dabur India Ltd.</t>
  </si>
  <si>
    <t>Power Finance Corporation Ltd.</t>
  </si>
  <si>
    <t>Hindustan Zinc Ltd.</t>
  </si>
  <si>
    <t>Bajaj Finserv Ltd.</t>
  </si>
  <si>
    <t>Tata Communications Ltd.</t>
  </si>
  <si>
    <t>The South Indian Bank Ltd.</t>
  </si>
  <si>
    <t>Bharti Infratel Ltd.</t>
  </si>
  <si>
    <t>Nestle India Ltd.</t>
  </si>
  <si>
    <t xml:space="preserve"> </t>
  </si>
  <si>
    <t>3)  Direct Plan returns are calculated  from inception date i.e Jan-2013</t>
  </si>
  <si>
    <t xml:space="preserve">4)  Expenses ratio is year to date </t>
  </si>
  <si>
    <t>3)  Direct returns are calculated  from inception date i.e Jan-2013</t>
  </si>
  <si>
    <t>Taurus Ultra Short Term Fund</t>
  </si>
  <si>
    <t xml:space="preserve">Medium term capital appreciation and current  income with low volatility investment in Debt/ Money Market Instruments
</t>
  </si>
  <si>
    <t>To provide long-term capital appreciation. Emphasis will be on sharing growth through appreciation as well as on distribution of income by way of dividend</t>
  </si>
  <si>
    <t>To provide capital appreciation and income distribution to unit-holders through investment in a diversified portfolio of equities, which are based on the principles of Shariah.</t>
  </si>
  <si>
    <t xml:space="preserve"> Investment in equity &amp; equity  related instruments of companies from Infrastructure Sector</t>
  </si>
  <si>
    <t>Short term capital appreciation &amp; current income with  low risk &amp; high liquidity Investment in Money Market  Instruments/ Short Term Debt Instruments upto a maturity of 91 days.</t>
  </si>
  <si>
    <t>Short term capital appreciation  and current income with high  liquidity &amp; low volatility investment in Debt/ Money  Market Instruments</t>
  </si>
  <si>
    <t xml:space="preserve">To generate optimal returns with high liquidity through active management of the portfolio by investing in Debt and Money Market Instruments. </t>
  </si>
  <si>
    <t>Long term capital appreciation  and current income with high  liquidity  Investment in Debt/ Money Market Instruments</t>
  </si>
  <si>
    <t>Exide Industries Ltd.</t>
  </si>
  <si>
    <t>Colgate Palmolive (India) Ltd.</t>
  </si>
  <si>
    <t>V.S.T Tillers Tractors Ltd.</t>
  </si>
  <si>
    <t>Rural Electrification Corporation Ltd.</t>
  </si>
  <si>
    <t>Godrej Industries Ltd.</t>
  </si>
  <si>
    <t>Punjab National Bank</t>
  </si>
  <si>
    <t>Can Fin Homes Ltd.</t>
  </si>
  <si>
    <t>Regular- 2.68%</t>
  </si>
  <si>
    <t>Regular- 2.69%</t>
  </si>
  <si>
    <t>L&amp;T Finance Holdings Ltd.</t>
  </si>
  <si>
    <t>Alembic Pharmaceuticals Ltd.</t>
  </si>
  <si>
    <t>Credit Analysis and Research Ltd.</t>
  </si>
  <si>
    <t>Gujarat Gas Ltd.</t>
  </si>
  <si>
    <t>Tata Elxsi Ltd.</t>
  </si>
  <si>
    <t>Direct    - 2.28%</t>
  </si>
  <si>
    <t>Tata Sponge Iron Ltd.</t>
  </si>
  <si>
    <t>JK Lakshmi Cement Ltd.</t>
  </si>
  <si>
    <t>Commercial Papers</t>
  </si>
  <si>
    <t>TOTAL -  COMMERCIAL PAPERS</t>
  </si>
  <si>
    <t>Exit Load - 0.50% if exited on or  before 180 days, Nil if exited after 180 days</t>
  </si>
  <si>
    <t>Tata Motors Ltd. A-DVR</t>
  </si>
  <si>
    <t>Tata Chemicals Ltd.</t>
  </si>
  <si>
    <t>NMDC Ltd.</t>
  </si>
  <si>
    <t>Direct    - 1.83%</t>
  </si>
  <si>
    <t>Narayana Hrudayalaya Ltd.</t>
  </si>
  <si>
    <t>NBCC (India) Ltd.</t>
  </si>
  <si>
    <t>Direct    - 2.07%</t>
  </si>
  <si>
    <t>Regular - 2.67%</t>
  </si>
  <si>
    <t>Sov</t>
  </si>
  <si>
    <t>Gujarat State Petronet Ltd.</t>
  </si>
  <si>
    <t>Direct    - 1.94%</t>
  </si>
  <si>
    <t>Engineers India Ltd.</t>
  </si>
  <si>
    <t>Money Market Instrument : 80% -100%</t>
  </si>
  <si>
    <t>Debt instruments : 0% - 20%</t>
  </si>
  <si>
    <t>CESC Ltd.</t>
  </si>
  <si>
    <t>MRF Ltd.</t>
  </si>
  <si>
    <t>Direct -  2.43%</t>
  </si>
  <si>
    <t>Regular- 2.57%</t>
  </si>
  <si>
    <t>Himatsingka Seide Ltd.</t>
  </si>
  <si>
    <t>ITD Cementation India Ltd.</t>
  </si>
  <si>
    <t>Chambal Fertilisers and Chemicals Ltd.</t>
  </si>
  <si>
    <t>Regular  - 2.68%</t>
  </si>
  <si>
    <t>Aditya Birla Nuvo Ltd.</t>
  </si>
  <si>
    <t>The Federal Bank Ltd.</t>
  </si>
  <si>
    <t>Eicher Motors Ltd.</t>
  </si>
  <si>
    <t>Direct    - 2.33%</t>
  </si>
  <si>
    <t>Regular -  2.68%</t>
  </si>
  <si>
    <t>Max Financial Services Ltd.</t>
  </si>
  <si>
    <t>Strides Shasun Ltd.</t>
  </si>
  <si>
    <t>Canara Bank</t>
  </si>
  <si>
    <t>Reliance Capital Ltd.</t>
  </si>
  <si>
    <t>UPL Ltd.</t>
  </si>
  <si>
    <t>Dalmia Bharat Sugar and Industries Ltd.</t>
  </si>
  <si>
    <t xml:space="preserve">91  DAYS T-BILL </t>
  </si>
  <si>
    <t>Future Retail Ltd.</t>
  </si>
  <si>
    <t xml:space="preserve">91 DAYS T-BILL </t>
  </si>
  <si>
    <t xml:space="preserve">91 DAYs T-BILL </t>
  </si>
  <si>
    <t>Rs. 198.72 Crs (Feb-17)</t>
  </si>
  <si>
    <t>(Feb-17)</t>
  </si>
  <si>
    <t>The Indian Hotels Company Ltd.</t>
  </si>
  <si>
    <t>2)  AUM is closing AUM of Feb'17</t>
  </si>
  <si>
    <t>Direct- 1.92%</t>
  </si>
  <si>
    <t>Regular- 2.67%</t>
  </si>
  <si>
    <t>NHPC Ltd.</t>
  </si>
  <si>
    <t>ABB India Ltd.</t>
  </si>
  <si>
    <t xml:space="preserve"> (Feb-17)</t>
  </si>
  <si>
    <t>2)  AUM is closing AUM of  Feb'17</t>
  </si>
  <si>
    <t>Rs. 6.13 Crs (Feb-17)</t>
  </si>
  <si>
    <t>Edelweiss Financial Services Ltd.</t>
  </si>
  <si>
    <t>Equitas Holdings Ltd.</t>
  </si>
  <si>
    <t>Rs. 0.35 Crs (Feb-17)</t>
  </si>
  <si>
    <t>Direct    - 0.99%</t>
  </si>
  <si>
    <t>Regular- 1.49%</t>
  </si>
  <si>
    <t>Rs. 39.54 Crs (Feb-17)</t>
  </si>
  <si>
    <t>TV18 Broadcast Ltd.</t>
  </si>
  <si>
    <t>Century Textiles &amp; Industries Ltd.</t>
  </si>
  <si>
    <t>Feb-17)</t>
  </si>
  <si>
    <t>Rs. 29.30 Crs (Feb-17)</t>
  </si>
  <si>
    <t>Astral Poly Technik Ltd.</t>
  </si>
  <si>
    <t>Berger Paints India Ltd.</t>
  </si>
  <si>
    <t>Hexaware Technologies Ltd.</t>
  </si>
  <si>
    <t>Rs. 53.91 Crs (Feb-17)</t>
  </si>
  <si>
    <t>Rs. 5.11 Crs (Feb-17)</t>
  </si>
  <si>
    <t>Rs. 673.91 Crs (Mar-17)</t>
  </si>
  <si>
    <t>Direct    - 0.03%</t>
  </si>
  <si>
    <t>Regular- 0.11%</t>
  </si>
  <si>
    <t>Scheme &amp; Benchmark Name (Feb-17)</t>
  </si>
  <si>
    <t>Rs. 100.17 Crs (Feb-17)</t>
  </si>
  <si>
    <t>Regular- 0.69%</t>
  </si>
  <si>
    <t>Direct    - 0.04%</t>
  </si>
  <si>
    <t>Regular- 0.24%</t>
  </si>
  <si>
    <t>Rs. 93.25 Crs (Feb-17)</t>
  </si>
  <si>
    <t>Rs. 56.12 Crs (Feb-17)</t>
  </si>
  <si>
    <t>Regular- 0.79%</t>
  </si>
  <si>
    <t>Rs. 111.18Crs (Feb-17)</t>
  </si>
  <si>
    <t xml:space="preserve">Note: With reference to our Notice cum Addendum dated February 23, 2017, all subscriptions including SIP/STP/Switch - in applications have been temporarily suspended till further notice. </t>
  </si>
  <si>
    <t>At least 80% in Equity &amp; Equity related instruments. No F&amp;O in the Portfolio</t>
  </si>
</sst>
</file>

<file path=xl/styles.xml><?xml version="1.0" encoding="utf-8"?>
<styleSheet xmlns="http://schemas.openxmlformats.org/spreadsheetml/2006/main">
  <numFmts count="3">
    <numFmt numFmtId="43" formatCode="_(* #,##0.00_);_(* \(#,##0.00\);_(* &quot;-&quot;??_);_(@_)"/>
    <numFmt numFmtId="164" formatCode="&quot;Rs.&quot;\ #,##0.00;[Red]&quot;Rs.&quot;\ \-#,##0.00"/>
    <numFmt numFmtId="165" formatCode="0.0"/>
  </numFmts>
  <fonts count="25">
    <font>
      <sz val="11"/>
      <color theme="1"/>
      <name val="Calibri"/>
      <family val="2"/>
      <scheme val="minor"/>
    </font>
    <font>
      <sz val="11"/>
      <color theme="1"/>
      <name val="Calibri"/>
      <family val="2"/>
      <scheme val="minor"/>
    </font>
    <font>
      <sz val="10"/>
      <name val="Arial"/>
      <family val="2"/>
    </font>
    <font>
      <b/>
      <sz val="16"/>
      <color theme="1"/>
      <name val="Tahoma"/>
      <family val="2"/>
    </font>
    <font>
      <sz val="11"/>
      <color theme="1"/>
      <name val="Tahoma"/>
      <family val="2"/>
    </font>
    <font>
      <b/>
      <sz val="11"/>
      <color theme="1"/>
      <name val="Tahoma"/>
      <family val="2"/>
    </font>
    <font>
      <b/>
      <sz val="10"/>
      <color theme="1"/>
      <name val="Tahoma"/>
      <family val="2"/>
    </font>
    <font>
      <sz val="10"/>
      <color theme="1"/>
      <name val="Tahoma"/>
      <family val="2"/>
    </font>
    <font>
      <b/>
      <sz val="10"/>
      <name val="Tahoma"/>
      <family val="2"/>
    </font>
    <font>
      <b/>
      <sz val="10"/>
      <color rgb="FF000000"/>
      <name val="Tahoma"/>
      <family val="2"/>
    </font>
    <font>
      <b/>
      <sz val="10"/>
      <color theme="0"/>
      <name val="Tahoma"/>
      <family val="2"/>
    </font>
    <font>
      <sz val="10"/>
      <color theme="0"/>
      <name val="Tahoma"/>
      <family val="2"/>
    </font>
    <font>
      <b/>
      <sz val="10"/>
      <color indexed="9"/>
      <name val="Tahoma"/>
      <family val="2"/>
    </font>
    <font>
      <sz val="10"/>
      <color indexed="9"/>
      <name val="Tahoma"/>
      <family val="2"/>
    </font>
    <font>
      <b/>
      <sz val="10"/>
      <color indexed="8"/>
      <name val="Tahoma"/>
      <family val="2"/>
    </font>
    <font>
      <sz val="9"/>
      <name val="Tahoma"/>
      <family val="2"/>
    </font>
    <font>
      <sz val="10"/>
      <color indexed="8"/>
      <name val="Tahoma"/>
      <family val="2"/>
    </font>
    <font>
      <sz val="16"/>
      <color theme="1"/>
      <name val="Tahoma"/>
      <family val="2"/>
    </font>
    <font>
      <sz val="10"/>
      <name val="Tahoma"/>
      <family val="2"/>
    </font>
    <font>
      <i/>
      <sz val="10"/>
      <color theme="1"/>
      <name val="Tahoma"/>
      <family val="2"/>
    </font>
    <font>
      <sz val="10"/>
      <color rgb="FF000000"/>
      <name val="Tahoma"/>
      <family val="2"/>
    </font>
    <font>
      <b/>
      <sz val="24"/>
      <color theme="1"/>
      <name val="Tahoma"/>
      <family val="2"/>
    </font>
    <font>
      <sz val="9"/>
      <color indexed="72"/>
      <name val="Tahoma"/>
      <family val="2"/>
    </font>
    <font>
      <b/>
      <sz val="10"/>
      <color indexed="72"/>
      <name val="Tahoma"/>
      <family val="2"/>
    </font>
    <font>
      <sz val="10"/>
      <color indexed="72"/>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4" tint="0.39997558519241921"/>
        <bgColor indexed="64"/>
      </patternFill>
    </fill>
    <fill>
      <patternFill patternType="solid">
        <fgColor indexed="17"/>
        <bgColor indexed="16"/>
      </patternFill>
    </fill>
    <fill>
      <patternFill patternType="solid">
        <fgColor theme="0" tint="-0.34998626667073579"/>
        <bgColor indexed="64"/>
      </patternFill>
    </fill>
    <fill>
      <patternFill patternType="solid">
        <fgColor theme="0" tint="-0.499984740745262"/>
        <bgColor indexed="64"/>
      </patternFill>
    </fill>
    <fill>
      <patternFill patternType="solid">
        <fgColor theme="1"/>
        <bgColor indexed="64"/>
      </patternFill>
    </fill>
    <fill>
      <patternFill patternType="solid">
        <fgColor rgb="FF2CB22C"/>
        <bgColor indexed="16"/>
      </patternFill>
    </fill>
    <fill>
      <patternFill patternType="solid">
        <fgColor theme="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theme="5" tint="-0.499984740745262"/>
      </left>
      <right style="double">
        <color theme="5" tint="-0.499984740745262"/>
      </right>
      <top style="double">
        <color theme="5" tint="-0.499984740745262"/>
      </top>
      <bottom style="double">
        <color theme="5" tint="-0.499984740745262"/>
      </bottom>
      <diagonal/>
    </border>
    <border>
      <left style="thin">
        <color theme="1"/>
      </left>
      <right style="thin">
        <color theme="1"/>
      </right>
      <top style="thin">
        <color theme="1"/>
      </top>
      <bottom style="thin">
        <color theme="1"/>
      </bottom>
      <diagonal/>
    </border>
    <border>
      <left style="double">
        <color rgb="FF000000"/>
      </left>
      <right style="thin">
        <color rgb="FF000000"/>
      </right>
      <top style="double">
        <color rgb="FF000000"/>
      </top>
      <bottom style="double">
        <color rgb="FF000000"/>
      </bottom>
      <diagonal/>
    </border>
    <border>
      <left style="double">
        <color theme="5" tint="-0.499984740745262"/>
      </left>
      <right/>
      <top style="double">
        <color theme="5" tint="-0.499984740745262"/>
      </top>
      <bottom style="double">
        <color theme="5" tint="-0.499984740745262"/>
      </bottom>
      <diagonal/>
    </border>
    <border>
      <left/>
      <right/>
      <top style="double">
        <color theme="5" tint="-0.499984740745262"/>
      </top>
      <bottom style="double">
        <color theme="5" tint="-0.499984740745262"/>
      </bottom>
      <diagonal/>
    </border>
    <border>
      <left/>
      <right style="double">
        <color theme="5" tint="-0.499984740745262"/>
      </right>
      <top style="double">
        <color theme="5" tint="-0.499984740745262"/>
      </top>
      <bottom style="double">
        <color theme="5" tint="-0.499984740745262"/>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double">
        <color theme="5" tint="-0.24994659260841701"/>
      </right>
      <top style="double">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double">
        <color theme="5" tint="-0.24994659260841701"/>
      </right>
      <top style="thin">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double">
        <color theme="5" tint="-0.24994659260841701"/>
      </bottom>
      <diagonal/>
    </border>
    <border>
      <left style="thin">
        <color theme="5" tint="-0.24994659260841701"/>
      </left>
      <right style="double">
        <color theme="5" tint="-0.24994659260841701"/>
      </right>
      <top style="thin">
        <color theme="5" tint="-0.24994659260841701"/>
      </top>
      <bottom style="double">
        <color theme="5" tint="-0.24994659260841701"/>
      </bottom>
      <diagonal/>
    </border>
    <border>
      <left style="double">
        <color theme="5" tint="-0.24994659260841701"/>
      </left>
      <right style="thin">
        <color theme="5" tint="-0.24994659260841701"/>
      </right>
      <top style="double">
        <color theme="5" tint="-0.24994659260841701"/>
      </top>
      <bottom style="double">
        <color theme="5" tint="-0.24994659260841701"/>
      </bottom>
      <diagonal/>
    </border>
    <border>
      <left style="thin">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double">
        <color theme="5" tint="-0.24994659260841701"/>
      </bottom>
      <diagonal/>
    </border>
    <border>
      <left style="double">
        <color theme="5" tint="-0.499984740745262"/>
      </left>
      <right style="thin">
        <color theme="5" tint="-0.499984740745262"/>
      </right>
      <top style="double">
        <color theme="5" tint="-0.499984740745262"/>
      </top>
      <bottom style="double">
        <color theme="5" tint="-0.499984740745262"/>
      </bottom>
      <diagonal/>
    </border>
    <border>
      <left style="double">
        <color theme="5" tint="-0.499984740745262"/>
      </left>
      <right style="thin">
        <color theme="5" tint="-0.499984740745262"/>
      </right>
      <top style="double">
        <color theme="5" tint="-0.499984740745262"/>
      </top>
      <bottom style="thin">
        <color theme="5" tint="-0.499984740745262"/>
      </bottom>
      <diagonal/>
    </border>
    <border>
      <left style="thin">
        <color theme="5" tint="-0.499984740745262"/>
      </left>
      <right style="double">
        <color theme="5" tint="-0.499984740745262"/>
      </right>
      <top style="double">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style="double">
        <color theme="5" tint="-0.499984740745262"/>
      </right>
      <top style="thin">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double">
        <color theme="5" tint="-0.499984740745262"/>
      </bottom>
      <diagonal/>
    </border>
    <border>
      <left style="thin">
        <color theme="5" tint="-0.499984740745262"/>
      </left>
      <right style="double">
        <color theme="5" tint="-0.499984740745262"/>
      </right>
      <top style="thin">
        <color theme="5" tint="-0.499984740745262"/>
      </top>
      <bottom style="double">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double">
        <color indexed="64"/>
      </right>
      <top/>
      <bottom/>
      <diagonal/>
    </border>
    <border>
      <left style="double">
        <color theme="5" tint="-0.499984740745262"/>
      </left>
      <right style="thin">
        <color rgb="FF000000"/>
      </right>
      <top style="double">
        <color theme="5" tint="-0.499984740745262"/>
      </top>
      <bottom style="double">
        <color theme="5" tint="-0.499984740745262"/>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43" fontId="2" fillId="0" borderId="0" applyFill="0" applyBorder="0" applyAlignment="0" applyProtection="0"/>
  </cellStyleXfs>
  <cellXfs count="212">
    <xf numFmtId="0" fontId="0" fillId="0" borderId="0" xfId="0"/>
    <xf numFmtId="0" fontId="3" fillId="0" borderId="0" xfId="0" applyFont="1"/>
    <xf numFmtId="0" fontId="4" fillId="0" borderId="0" xfId="0" applyFont="1"/>
    <xf numFmtId="0" fontId="5" fillId="0" borderId="0" xfId="0" applyFont="1"/>
    <xf numFmtId="0" fontId="6" fillId="3" borderId="0" xfId="0" applyFont="1" applyFill="1"/>
    <xf numFmtId="0" fontId="7" fillId="0" borderId="0" xfId="0" applyFont="1"/>
    <xf numFmtId="0" fontId="8" fillId="2" borderId="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7" fillId="0" borderId="8" xfId="0" applyFont="1" applyBorder="1" applyAlignment="1">
      <alignment wrapText="1"/>
    </xf>
    <xf numFmtId="0" fontId="7" fillId="0" borderId="8" xfId="0" applyFont="1" applyBorder="1" applyAlignment="1">
      <alignment horizontal="left" vertical="center" wrapText="1"/>
    </xf>
    <xf numFmtId="0" fontId="7" fillId="0" borderId="8" xfId="0" applyFont="1" applyBorder="1" applyAlignment="1">
      <alignment vertical="center" wrapText="1"/>
    </xf>
    <xf numFmtId="0" fontId="6" fillId="0" borderId="0" xfId="0" applyFont="1" applyFill="1"/>
    <xf numFmtId="0" fontId="9" fillId="2" borderId="24" xfId="0" applyFont="1" applyFill="1" applyBorder="1" applyAlignment="1">
      <alignment horizontal="center" vertical="center" wrapText="1"/>
    </xf>
    <xf numFmtId="0" fontId="7" fillId="0" borderId="11" xfId="0" applyFont="1" applyBorder="1" applyAlignment="1">
      <alignment horizontal="left" vertical="center" wrapText="1"/>
    </xf>
    <xf numFmtId="0" fontId="7" fillId="0" borderId="13" xfId="0" applyFont="1" applyBorder="1" applyAlignment="1">
      <alignment horizontal="left" vertical="center" wrapText="1"/>
    </xf>
    <xf numFmtId="0" fontId="6" fillId="2" borderId="18" xfId="0" applyFont="1" applyFill="1" applyBorder="1" applyAlignment="1">
      <alignment horizontal="center"/>
    </xf>
    <xf numFmtId="0" fontId="6" fillId="2" borderId="19" xfId="0" applyFont="1" applyFill="1" applyBorder="1" applyAlignment="1">
      <alignment horizontal="center"/>
    </xf>
    <xf numFmtId="0" fontId="7" fillId="0" borderId="0" xfId="0" applyFont="1" applyAlignment="1">
      <alignment horizontal="center"/>
    </xf>
    <xf numFmtId="164" fontId="7" fillId="0" borderId="20" xfId="0" applyNumberFormat="1" applyFont="1" applyBorder="1" applyAlignment="1">
      <alignment horizontal="left" wrapText="1"/>
    </xf>
    <xf numFmtId="0" fontId="7" fillId="0" borderId="21" xfId="0" applyFont="1" applyBorder="1"/>
    <xf numFmtId="0" fontId="7" fillId="0" borderId="22" xfId="0" applyFont="1" applyBorder="1"/>
    <xf numFmtId="0" fontId="7" fillId="0" borderId="23" xfId="0" applyFont="1" applyBorder="1"/>
    <xf numFmtId="0" fontId="8" fillId="2" borderId="2" xfId="0" applyNumberFormat="1" applyFont="1" applyFill="1" applyBorder="1" applyAlignment="1">
      <alignment horizontal="center" wrapText="1"/>
    </xf>
    <xf numFmtId="0" fontId="8" fillId="2" borderId="3" xfId="0" applyNumberFormat="1" applyFont="1" applyFill="1" applyBorder="1" applyAlignment="1">
      <alignment horizontal="center" wrapText="1"/>
    </xf>
    <xf numFmtId="0" fontId="7" fillId="0" borderId="4" xfId="0" applyNumberFormat="1" applyFont="1" applyFill="1" applyBorder="1" applyAlignment="1"/>
    <xf numFmtId="2" fontId="7" fillId="0" borderId="5" xfId="0" applyNumberFormat="1" applyFont="1" applyFill="1" applyBorder="1" applyAlignment="1">
      <alignment horizontal="center"/>
    </xf>
    <xf numFmtId="0" fontId="6" fillId="6" borderId="4" xfId="0" applyNumberFormat="1" applyFont="1" applyFill="1" applyBorder="1" applyAlignment="1"/>
    <xf numFmtId="2" fontId="6" fillId="6" borderId="5" xfId="0" applyNumberFormat="1" applyFont="1" applyFill="1" applyBorder="1" applyAlignment="1">
      <alignment horizontal="center"/>
    </xf>
    <xf numFmtId="0" fontId="7" fillId="0" borderId="36" xfId="0" applyNumberFormat="1" applyFont="1" applyFill="1" applyBorder="1" applyAlignment="1"/>
    <xf numFmtId="2" fontId="7" fillId="0" borderId="37" xfId="0" applyNumberFormat="1" applyFont="1" applyFill="1" applyBorder="1" applyAlignment="1">
      <alignment horizontal="center"/>
    </xf>
    <xf numFmtId="0" fontId="10" fillId="7" borderId="36" xfId="0" applyNumberFormat="1" applyFont="1" applyFill="1" applyBorder="1" applyAlignment="1"/>
    <xf numFmtId="2" fontId="10" fillId="7" borderId="37" xfId="0" applyNumberFormat="1" applyFont="1" applyFill="1" applyBorder="1" applyAlignment="1">
      <alignment horizontal="center"/>
    </xf>
    <xf numFmtId="0" fontId="7" fillId="0" borderId="6" xfId="0" applyFont="1" applyBorder="1"/>
    <xf numFmtId="0" fontId="7" fillId="0" borderId="7" xfId="0" applyFont="1" applyBorder="1" applyAlignment="1">
      <alignment horizontal="center"/>
    </xf>
    <xf numFmtId="0" fontId="7" fillId="0" borderId="0" xfId="0" applyNumberFormat="1" applyFont="1" applyFill="1" applyBorder="1" applyAlignment="1"/>
    <xf numFmtId="2" fontId="7" fillId="0" borderId="0" xfId="0" applyNumberFormat="1" applyFont="1" applyFill="1" applyBorder="1" applyAlignment="1">
      <alignment horizontal="center"/>
    </xf>
    <xf numFmtId="0" fontId="7" fillId="0" borderId="0" xfId="0" applyFont="1" applyBorder="1"/>
    <xf numFmtId="0" fontId="7" fillId="0" borderId="6" xfId="0" applyNumberFormat="1" applyFont="1" applyFill="1" applyBorder="1" applyAlignment="1"/>
    <xf numFmtId="2" fontId="7" fillId="0" borderId="7" xfId="0" applyNumberFormat="1" applyFont="1" applyFill="1" applyBorder="1" applyAlignment="1">
      <alignment horizontal="center"/>
    </xf>
    <xf numFmtId="0" fontId="10" fillId="4" borderId="1" xfId="0" applyNumberFormat="1" applyFont="1" applyFill="1" applyBorder="1" applyAlignment="1" applyProtection="1">
      <alignment horizontal="center" vertical="center"/>
    </xf>
    <xf numFmtId="0" fontId="11" fillId="4" borderId="1" xfId="0" applyNumberFormat="1" applyFont="1" applyFill="1" applyBorder="1" applyAlignment="1" applyProtection="1">
      <alignment horizontal="center" vertical="center"/>
    </xf>
    <xf numFmtId="0" fontId="6" fillId="5" borderId="1" xfId="0" applyNumberFormat="1" applyFont="1" applyFill="1" applyBorder="1" applyAlignment="1" applyProtection="1">
      <alignment horizontal="left" vertical="center"/>
    </xf>
    <xf numFmtId="0" fontId="7" fillId="0" borderId="1" xfId="0" applyFont="1" applyBorder="1"/>
    <xf numFmtId="0" fontId="6" fillId="0" borderId="1" xfId="0" applyNumberFormat="1" applyFont="1" applyFill="1" applyBorder="1" applyAlignment="1" applyProtection="1">
      <alignment horizontal="left" vertical="center"/>
    </xf>
    <xf numFmtId="2" fontId="7" fillId="0" borderId="1" xfId="0" applyNumberFormat="1" applyFont="1" applyFill="1" applyBorder="1" applyAlignment="1" applyProtection="1">
      <alignment horizontal="center" vertical="center"/>
    </xf>
    <xf numFmtId="0" fontId="6" fillId="2" borderId="1" xfId="0" applyNumberFormat="1" applyFont="1" applyFill="1" applyBorder="1" applyAlignment="1" applyProtection="1">
      <alignment horizontal="left" vertical="center"/>
    </xf>
    <xf numFmtId="0" fontId="7" fillId="0" borderId="1" xfId="0" applyNumberFormat="1" applyFont="1" applyFill="1" applyBorder="1" applyAlignment="1" applyProtection="1">
      <alignment horizontal="center" vertical="center"/>
    </xf>
    <xf numFmtId="0" fontId="6" fillId="0" borderId="0" xfId="0" applyFont="1"/>
    <xf numFmtId="0" fontId="7" fillId="0" borderId="8" xfId="0" applyFont="1" applyBorder="1" applyAlignment="1">
      <alignment horizontal="justify" vertical="center"/>
    </xf>
    <xf numFmtId="0" fontId="6" fillId="2" borderId="24" xfId="0" applyFont="1" applyFill="1" applyBorder="1" applyAlignment="1">
      <alignment horizontal="center" vertical="center" wrapText="1" readingOrder="1"/>
    </xf>
    <xf numFmtId="0" fontId="6" fillId="2" borderId="25" xfId="0" applyFont="1" applyFill="1" applyBorder="1" applyAlignment="1">
      <alignment horizontal="center"/>
    </xf>
    <xf numFmtId="164" fontId="7" fillId="0" borderId="26" xfId="0" applyNumberFormat="1" applyFont="1" applyBorder="1" applyAlignment="1">
      <alignment horizontal="left" vertical="center" wrapText="1"/>
    </xf>
    <xf numFmtId="0" fontId="7" fillId="0" borderId="21" xfId="0" applyFont="1" applyBorder="1" applyAlignment="1">
      <alignment horizontal="left" vertical="center" wrapText="1"/>
    </xf>
    <xf numFmtId="0" fontId="7" fillId="0" borderId="27" xfId="0" applyFont="1" applyBorder="1" applyAlignment="1">
      <alignment horizontal="left" vertical="center" wrapText="1"/>
    </xf>
    <xf numFmtId="0" fontId="7" fillId="0" borderId="23" xfId="0" applyFont="1" applyBorder="1" applyAlignment="1">
      <alignment horizontal="left" vertical="center" wrapText="1"/>
    </xf>
    <xf numFmtId="0" fontId="7" fillId="0" borderId="4" xfId="0" applyFont="1" applyBorder="1"/>
    <xf numFmtId="0" fontId="6" fillId="6" borderId="5" xfId="0" applyNumberFormat="1" applyFont="1" applyFill="1" applyBorder="1" applyAlignment="1">
      <alignment horizontal="center"/>
    </xf>
    <xf numFmtId="0" fontId="7" fillId="0" borderId="5" xfId="0" applyNumberFormat="1" applyFont="1" applyFill="1" applyBorder="1" applyAlignment="1">
      <alignment horizontal="center"/>
    </xf>
    <xf numFmtId="0" fontId="11" fillId="7" borderId="6" xfId="0" applyNumberFormat="1" applyFont="1" applyFill="1" applyBorder="1" applyAlignment="1"/>
    <xf numFmtId="2" fontId="11" fillId="7" borderId="7" xfId="0" applyNumberFormat="1" applyFont="1" applyFill="1" applyBorder="1" applyAlignment="1">
      <alignment horizontal="center"/>
    </xf>
    <xf numFmtId="0" fontId="7" fillId="0" borderId="0" xfId="0" applyFont="1" applyFill="1"/>
    <xf numFmtId="0" fontId="11" fillId="0" borderId="0" xfId="0" applyNumberFormat="1" applyFont="1" applyFill="1" applyBorder="1" applyAlignment="1"/>
    <xf numFmtId="2" fontId="11" fillId="0" borderId="0" xfId="0" applyNumberFormat="1" applyFont="1" applyFill="1" applyBorder="1" applyAlignment="1">
      <alignment horizontal="center"/>
    </xf>
    <xf numFmtId="0" fontId="11" fillId="3" borderId="0" xfId="0" applyFont="1" applyFill="1"/>
    <xf numFmtId="0" fontId="12" fillId="4" borderId="1" xfId="0" applyNumberFormat="1" applyFont="1" applyFill="1" applyBorder="1" applyAlignment="1" applyProtection="1">
      <alignment horizontal="center" vertical="center"/>
    </xf>
    <xf numFmtId="0" fontId="13" fillId="4" borderId="1" xfId="0" applyNumberFormat="1" applyFont="1" applyFill="1" applyBorder="1" applyAlignment="1" applyProtection="1">
      <alignment horizontal="center" vertical="center"/>
    </xf>
    <xf numFmtId="0" fontId="14" fillId="5" borderId="1" xfId="0" applyNumberFormat="1" applyFont="1" applyFill="1" applyBorder="1" applyAlignment="1" applyProtection="1">
      <alignment horizontal="left" vertical="center"/>
    </xf>
    <xf numFmtId="39" fontId="15" fillId="0" borderId="1" xfId="2" applyNumberFormat="1" applyFont="1" applyFill="1" applyBorder="1" applyAlignment="1">
      <alignment horizontal="center"/>
    </xf>
    <xf numFmtId="2" fontId="7" fillId="0" borderId="1" xfId="0" applyNumberFormat="1" applyFont="1" applyFill="1" applyBorder="1" applyAlignment="1">
      <alignment horizontal="center"/>
    </xf>
    <xf numFmtId="0" fontId="14" fillId="0" borderId="0" xfId="0" applyNumberFormat="1" applyFont="1" applyFill="1" applyBorder="1" applyAlignment="1" applyProtection="1">
      <alignment horizontal="left" vertical="center"/>
    </xf>
    <xf numFmtId="0" fontId="16" fillId="0" borderId="0" xfId="0" applyNumberFormat="1" applyFont="1" applyFill="1" applyBorder="1" applyAlignment="1" applyProtection="1">
      <alignment horizontal="center" vertical="center"/>
    </xf>
    <xf numFmtId="0" fontId="17" fillId="0" borderId="0" xfId="0" applyFont="1"/>
    <xf numFmtId="0" fontId="9" fillId="2" borderId="28" xfId="0" applyFont="1" applyFill="1" applyBorder="1" applyAlignment="1">
      <alignment horizontal="left" vertical="center" wrapText="1" readingOrder="1"/>
    </xf>
    <xf numFmtId="0" fontId="6" fillId="2" borderId="29" xfId="0" applyFont="1" applyFill="1" applyBorder="1" applyAlignment="1">
      <alignment horizontal="center"/>
    </xf>
    <xf numFmtId="0" fontId="6" fillId="2" borderId="30" xfId="0" applyFont="1" applyFill="1" applyBorder="1" applyAlignment="1">
      <alignment horizontal="center"/>
    </xf>
    <xf numFmtId="164" fontId="7" fillId="0" borderId="31" xfId="0" applyNumberFormat="1" applyFont="1" applyBorder="1" applyAlignment="1">
      <alignment horizontal="left" wrapText="1"/>
    </xf>
    <xf numFmtId="0" fontId="7" fillId="0" borderId="32" xfId="0" applyFont="1" applyBorder="1"/>
    <xf numFmtId="0" fontId="7" fillId="0" borderId="33" xfId="0" applyFont="1" applyBorder="1"/>
    <xf numFmtId="0" fontId="7" fillId="0" borderId="34" xfId="0" applyFont="1" applyBorder="1"/>
    <xf numFmtId="0" fontId="18" fillId="0" borderId="4" xfId="0" applyNumberFormat="1" applyFont="1" applyFill="1" applyBorder="1" applyAlignment="1"/>
    <xf numFmtId="2" fontId="18" fillId="0" borderId="5" xfId="0" applyNumberFormat="1" applyFont="1" applyFill="1" applyBorder="1" applyAlignment="1">
      <alignment horizontal="center"/>
    </xf>
    <xf numFmtId="0" fontId="8" fillId="6" borderId="4" xfId="0" applyNumberFormat="1" applyFont="1" applyFill="1" applyBorder="1" applyAlignment="1"/>
    <xf numFmtId="2" fontId="8" fillId="6" borderId="5" xfId="0" applyNumberFormat="1" applyFont="1" applyFill="1" applyBorder="1" applyAlignment="1">
      <alignment horizontal="center"/>
    </xf>
    <xf numFmtId="0" fontId="18" fillId="0" borderId="5" xfId="0" applyNumberFormat="1" applyFont="1" applyFill="1" applyBorder="1" applyAlignment="1">
      <alignment horizontal="center"/>
    </xf>
    <xf numFmtId="0" fontId="16" fillId="0" borderId="1" xfId="0" applyNumberFormat="1" applyFont="1" applyFill="1" applyBorder="1" applyAlignment="1" applyProtection="1">
      <alignment horizontal="center" vertical="center"/>
    </xf>
    <xf numFmtId="0" fontId="14" fillId="0" borderId="1" xfId="0" applyNumberFormat="1" applyFont="1" applyFill="1" applyBorder="1" applyAlignment="1" applyProtection="1">
      <alignment horizontal="left" vertical="center"/>
    </xf>
    <xf numFmtId="0" fontId="8" fillId="2" borderId="1" xfId="0" applyNumberFormat="1" applyFont="1" applyFill="1" applyBorder="1" applyAlignment="1" applyProtection="1">
      <alignment horizontal="left" vertical="center"/>
    </xf>
    <xf numFmtId="0" fontId="13" fillId="0" borderId="1" xfId="0" applyNumberFormat="1" applyFont="1" applyFill="1" applyBorder="1" applyAlignment="1" applyProtection="1">
      <alignment horizontal="center" vertical="center"/>
    </xf>
    <xf numFmtId="0" fontId="7" fillId="0" borderId="0" xfId="0" applyFont="1" applyBorder="1" applyAlignment="1">
      <alignment horizontal="left" vertical="center" wrapText="1"/>
    </xf>
    <xf numFmtId="0" fontId="7" fillId="0" borderId="0" xfId="0" applyFont="1" applyBorder="1" applyAlignment="1">
      <alignment horizontal="left" vertical="center" wrapText="1"/>
    </xf>
    <xf numFmtId="0" fontId="7" fillId="0" borderId="8" xfId="0" applyFont="1" applyBorder="1" applyAlignment="1">
      <alignment horizontal="center" vertical="center" wrapText="1"/>
    </xf>
    <xf numFmtId="0" fontId="7" fillId="0" borderId="12" xfId="0" applyFont="1" applyBorder="1" applyAlignment="1">
      <alignment horizontal="left" vertical="center" wrapText="1"/>
    </xf>
    <xf numFmtId="0" fontId="7" fillId="0" borderId="8" xfId="0" applyFont="1" applyBorder="1" applyAlignment="1">
      <alignment horizontal="left" wrapText="1"/>
    </xf>
    <xf numFmtId="0" fontId="19" fillId="0" borderId="0" xfId="0" applyFont="1"/>
    <xf numFmtId="164" fontId="20" fillId="0" borderId="31" xfId="0" applyNumberFormat="1" applyFont="1" applyBorder="1" applyAlignment="1">
      <alignment horizontal="left" wrapText="1"/>
    </xf>
    <xf numFmtId="0" fontId="20" fillId="0" borderId="32" xfId="0" applyFont="1" applyBorder="1"/>
    <xf numFmtId="0" fontId="20" fillId="0" borderId="33" xfId="0" applyFont="1" applyBorder="1"/>
    <xf numFmtId="0" fontId="20" fillId="0" borderId="34" xfId="0" applyFont="1" applyBorder="1"/>
    <xf numFmtId="0" fontId="7" fillId="0" borderId="5" xfId="0" applyFont="1" applyBorder="1" applyAlignment="1">
      <alignment horizontal="center"/>
    </xf>
    <xf numFmtId="0" fontId="4" fillId="0" borderId="6" xfId="0" applyFont="1" applyBorder="1"/>
    <xf numFmtId="0" fontId="7" fillId="3" borderId="0" xfId="0" applyFont="1" applyFill="1"/>
    <xf numFmtId="0" fontId="12" fillId="4" borderId="1" xfId="0" applyNumberFormat="1" applyFont="1" applyFill="1" applyBorder="1" applyAlignment="1" applyProtection="1">
      <alignment horizontal="left" vertical="center"/>
    </xf>
    <xf numFmtId="0" fontId="8" fillId="5" borderId="1" xfId="0" applyNumberFormat="1" applyFont="1" applyFill="1" applyBorder="1" applyAlignment="1" applyProtection="1">
      <alignment horizontal="left" vertical="center"/>
    </xf>
    <xf numFmtId="0" fontId="9" fillId="2" borderId="39" xfId="0" applyFont="1" applyFill="1" applyBorder="1" applyAlignment="1">
      <alignment horizontal="left" vertical="center" wrapText="1" readingOrder="1"/>
    </xf>
    <xf numFmtId="0" fontId="6" fillId="2" borderId="9" xfId="0" applyFont="1" applyFill="1" applyBorder="1" applyAlignment="1">
      <alignment horizontal="center"/>
    </xf>
    <xf numFmtId="164" fontId="7" fillId="0" borderId="9" xfId="0" applyNumberFormat="1" applyFont="1" applyBorder="1" applyAlignment="1">
      <alignment horizontal="left" wrapText="1"/>
    </xf>
    <xf numFmtId="0" fontId="7" fillId="0" borderId="9" xfId="0" applyFont="1" applyBorder="1"/>
    <xf numFmtId="0" fontId="11" fillId="7" borderId="36" xfId="0" applyNumberFormat="1" applyFont="1" applyFill="1" applyBorder="1" applyAlignment="1"/>
    <xf numFmtId="2" fontId="11" fillId="7" borderId="37" xfId="0" applyNumberFormat="1" applyFont="1" applyFill="1" applyBorder="1" applyAlignment="1">
      <alignment horizontal="center"/>
    </xf>
    <xf numFmtId="0" fontId="18" fillId="0" borderId="0" xfId="0" applyNumberFormat="1" applyFont="1" applyFill="1" applyBorder="1" applyAlignment="1"/>
    <xf numFmtId="2" fontId="18" fillId="0" borderId="0" xfId="0" applyNumberFormat="1" applyFont="1" applyFill="1" applyBorder="1" applyAlignment="1">
      <alignment horizontal="center"/>
    </xf>
    <xf numFmtId="0" fontId="21" fillId="0" borderId="0" xfId="0" applyFont="1"/>
    <xf numFmtId="0" fontId="20" fillId="0" borderId="8" xfId="0" applyFont="1" applyBorder="1" applyAlignment="1">
      <alignment vertical="center" wrapText="1" readingOrder="1"/>
    </xf>
    <xf numFmtId="0" fontId="18" fillId="0" borderId="4" xfId="0" applyFont="1" applyBorder="1"/>
    <xf numFmtId="0" fontId="18" fillId="0" borderId="0" xfId="0" applyFont="1" applyBorder="1"/>
    <xf numFmtId="2" fontId="18" fillId="0" borderId="7" xfId="0" applyNumberFormat="1" applyFont="1" applyFill="1" applyBorder="1" applyAlignment="1">
      <alignment horizontal="center"/>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7" fillId="0" borderId="13" xfId="0" applyFont="1" applyBorder="1" applyAlignment="1"/>
    <xf numFmtId="0" fontId="6" fillId="2" borderId="35" xfId="0" applyFont="1" applyFill="1" applyBorder="1" applyAlignment="1">
      <alignment horizontal="center"/>
    </xf>
    <xf numFmtId="164" fontId="7" fillId="0" borderId="35" xfId="0" applyNumberFormat="1" applyFont="1" applyBorder="1" applyAlignment="1">
      <alignment horizontal="left" wrapText="1"/>
    </xf>
    <xf numFmtId="0" fontId="7" fillId="0" borderId="35" xfId="0" applyFont="1" applyBorder="1"/>
    <xf numFmtId="2" fontId="7" fillId="0" borderId="5" xfId="0" applyNumberFormat="1" applyFont="1" applyBorder="1" applyAlignment="1">
      <alignment horizontal="center"/>
    </xf>
    <xf numFmtId="0" fontId="18" fillId="0" borderId="0" xfId="0" applyFont="1"/>
    <xf numFmtId="0" fontId="18" fillId="0" borderId="0" xfId="0" applyNumberFormat="1" applyFont="1" applyFill="1" applyBorder="1" applyAlignment="1">
      <alignment horizontal="center"/>
    </xf>
    <xf numFmtId="2" fontId="7" fillId="0" borderId="7" xfId="0" applyNumberFormat="1" applyFont="1" applyBorder="1" applyAlignment="1">
      <alignment horizontal="center"/>
    </xf>
    <xf numFmtId="2" fontId="16" fillId="0" borderId="1" xfId="0" applyNumberFormat="1" applyFont="1" applyFill="1" applyBorder="1" applyAlignment="1" applyProtection="1">
      <alignment horizontal="center" vertical="center"/>
    </xf>
    <xf numFmtId="2" fontId="13" fillId="0" borderId="1" xfId="0" applyNumberFormat="1" applyFont="1" applyFill="1" applyBorder="1" applyAlignment="1" applyProtection="1">
      <alignment horizontal="center" vertical="center"/>
    </xf>
    <xf numFmtId="0" fontId="8" fillId="2" borderId="13" xfId="0" applyFont="1" applyFill="1" applyBorder="1" applyAlignment="1">
      <alignment horizontal="center" vertical="center" wrapText="1"/>
    </xf>
    <xf numFmtId="0" fontId="8" fillId="2" borderId="16" xfId="0" applyNumberFormat="1" applyFont="1" applyFill="1" applyBorder="1" applyAlignment="1">
      <alignment horizontal="center" wrapText="1"/>
    </xf>
    <xf numFmtId="0" fontId="8" fillId="2" borderId="17" xfId="0" applyNumberFormat="1" applyFont="1" applyFill="1" applyBorder="1" applyAlignment="1">
      <alignment horizontal="center" wrapText="1"/>
    </xf>
    <xf numFmtId="0" fontId="18" fillId="0" borderId="2" xfId="0" applyNumberFormat="1" applyFont="1" applyFill="1" applyBorder="1" applyAlignment="1"/>
    <xf numFmtId="2" fontId="18" fillId="0" borderId="3" xfId="0" applyNumberFormat="1" applyFont="1" applyFill="1" applyBorder="1" applyAlignment="1">
      <alignment horizontal="center"/>
    </xf>
    <xf numFmtId="0" fontId="10" fillId="7" borderId="6" xfId="0" applyNumberFormat="1" applyFont="1" applyFill="1" applyBorder="1" applyAlignment="1"/>
    <xf numFmtId="2" fontId="10" fillId="7" borderId="7" xfId="0" applyNumberFormat="1" applyFont="1" applyFill="1" applyBorder="1" applyAlignment="1">
      <alignment horizontal="center"/>
    </xf>
    <xf numFmtId="0" fontId="7" fillId="0" borderId="0" xfId="0" applyFont="1" applyBorder="1" applyAlignment="1">
      <alignment horizontal="center"/>
    </xf>
    <xf numFmtId="0" fontId="7" fillId="9" borderId="4" xfId="0" applyFont="1" applyFill="1" applyBorder="1"/>
    <xf numFmtId="2" fontId="7" fillId="9" borderId="5" xfId="0" applyNumberFormat="1" applyFont="1" applyFill="1" applyBorder="1" applyAlignment="1">
      <alignment horizontal="center"/>
    </xf>
    <xf numFmtId="0" fontId="7" fillId="9" borderId="0" xfId="0" applyFont="1" applyFill="1"/>
    <xf numFmtId="0" fontId="7" fillId="9" borderId="6" xfId="0" applyFont="1" applyFill="1" applyBorder="1"/>
    <xf numFmtId="2" fontId="7" fillId="9" borderId="7" xfId="0" applyNumberFormat="1" applyFont="1" applyFill="1" applyBorder="1" applyAlignment="1">
      <alignment horizontal="center"/>
    </xf>
    <xf numFmtId="0" fontId="10" fillId="9" borderId="0" xfId="0" applyNumberFormat="1" applyFont="1" applyFill="1" applyBorder="1" applyAlignment="1"/>
    <xf numFmtId="2" fontId="10" fillId="9" borderId="0" xfId="0" applyNumberFormat="1" applyFont="1" applyFill="1" applyBorder="1" applyAlignment="1">
      <alignment horizontal="center"/>
    </xf>
    <xf numFmtId="2" fontId="16" fillId="0" borderId="0" xfId="0" applyNumberFormat="1" applyFont="1" applyFill="1" applyBorder="1" applyAlignment="1" applyProtection="1">
      <alignment horizontal="center" vertical="center"/>
    </xf>
    <xf numFmtId="0" fontId="17" fillId="0" borderId="0" xfId="0" applyFont="1" applyAlignment="1">
      <alignment horizontal="center"/>
    </xf>
    <xf numFmtId="0" fontId="9" fillId="2" borderId="11" xfId="0" applyFont="1" applyFill="1" applyBorder="1" applyAlignment="1">
      <alignment horizontal="left" vertical="center" wrapText="1" readingOrder="1"/>
    </xf>
    <xf numFmtId="0" fontId="7" fillId="0" borderId="0" xfId="0" applyFont="1" applyAlignment="1">
      <alignment vertical="center"/>
    </xf>
    <xf numFmtId="0" fontId="8" fillId="2" borderId="14" xfId="0" applyNumberFormat="1" applyFont="1" applyFill="1" applyBorder="1" applyAlignment="1">
      <alignment horizontal="center" wrapText="1"/>
    </xf>
    <xf numFmtId="0" fontId="8" fillId="0" borderId="0" xfId="0" applyNumberFormat="1" applyFont="1" applyFill="1" applyBorder="1" applyAlignment="1">
      <alignment horizontal="center" wrapText="1"/>
    </xf>
    <xf numFmtId="0" fontId="6" fillId="0" borderId="4" xfId="0" applyNumberFormat="1" applyFont="1" applyFill="1" applyBorder="1" applyAlignment="1" applyProtection="1">
      <alignment horizontal="left" vertical="top" wrapText="1"/>
    </xf>
    <xf numFmtId="0" fontId="7" fillId="0" borderId="1" xfId="0" applyNumberFormat="1" applyFont="1" applyFill="1" applyBorder="1" applyAlignment="1" applyProtection="1">
      <alignment horizontal="center" vertical="top" wrapText="1"/>
    </xf>
    <xf numFmtId="0" fontId="7" fillId="0" borderId="0" xfId="0" applyFont="1" applyFill="1" applyBorder="1"/>
    <xf numFmtId="0" fontId="7" fillId="0" borderId="0" xfId="0" applyFont="1" applyFill="1" applyBorder="1" applyAlignment="1">
      <alignment horizontal="center"/>
    </xf>
    <xf numFmtId="0" fontId="7" fillId="0" borderId="4" xfId="0" applyNumberFormat="1" applyFont="1" applyFill="1" applyBorder="1" applyAlignment="1" applyProtection="1">
      <alignment horizontal="left" vertical="top" wrapText="1"/>
    </xf>
    <xf numFmtId="0" fontId="7" fillId="0" borderId="1" xfId="0" applyFont="1" applyBorder="1" applyAlignment="1">
      <alignment horizontal="center"/>
    </xf>
    <xf numFmtId="0" fontId="6" fillId="5" borderId="4" xfId="0" applyNumberFormat="1" applyFont="1" applyFill="1" applyBorder="1" applyAlignment="1" applyProtection="1">
      <alignment horizontal="left" vertical="top" wrapText="1"/>
    </xf>
    <xf numFmtId="0" fontId="7" fillId="5" borderId="1" xfId="0" applyFont="1" applyFill="1" applyBorder="1" applyAlignment="1">
      <alignment horizontal="center"/>
    </xf>
    <xf numFmtId="2" fontId="6" fillId="5" borderId="5" xfId="0" applyNumberFormat="1" applyFont="1" applyFill="1" applyBorder="1" applyAlignment="1">
      <alignment horizontal="center"/>
    </xf>
    <xf numFmtId="2" fontId="6" fillId="0" borderId="5" xfId="0" applyNumberFormat="1" applyFont="1" applyFill="1" applyBorder="1" applyAlignment="1">
      <alignment horizontal="center"/>
    </xf>
    <xf numFmtId="0" fontId="10" fillId="7" borderId="15" xfId="0" applyFont="1" applyFill="1" applyBorder="1" applyAlignment="1">
      <alignment horizontal="center"/>
    </xf>
    <xf numFmtId="0" fontId="22" fillId="0" borderId="0" xfId="0" applyNumberFormat="1" applyFont="1" applyFill="1" applyBorder="1" applyAlignment="1" applyProtection="1">
      <alignment horizontal="left" vertical="top" wrapText="1"/>
    </xf>
    <xf numFmtId="0" fontId="22" fillId="0" borderId="0" xfId="0" applyNumberFormat="1" applyFont="1" applyFill="1" applyBorder="1" applyAlignment="1" applyProtection="1">
      <alignment horizontal="center" vertical="top" wrapText="1"/>
    </xf>
    <xf numFmtId="2" fontId="15" fillId="0" borderId="0" xfId="0" applyNumberFormat="1" applyFont="1" applyFill="1" applyBorder="1" applyAlignment="1">
      <alignment horizontal="center"/>
    </xf>
    <xf numFmtId="0" fontId="8" fillId="8" borderId="1" xfId="0" applyNumberFormat="1" applyFont="1" applyFill="1" applyBorder="1" applyAlignment="1" applyProtection="1">
      <alignment horizontal="left" vertical="center"/>
    </xf>
    <xf numFmtId="0" fontId="18" fillId="8" borderId="1" xfId="0" applyNumberFormat="1" applyFont="1" applyFill="1" applyBorder="1" applyAlignment="1" applyProtection="1">
      <alignment horizontal="center" vertical="center"/>
    </xf>
    <xf numFmtId="0" fontId="18" fillId="0" borderId="0" xfId="0" applyNumberFormat="1" applyFont="1" applyFill="1" applyBorder="1" applyAlignment="1" applyProtection="1">
      <alignment horizontal="center" vertical="center"/>
    </xf>
    <xf numFmtId="0" fontId="7" fillId="0" borderId="1" xfId="0" applyFont="1" applyFill="1" applyBorder="1"/>
    <xf numFmtId="0" fontId="16" fillId="0" borderId="1" xfId="0" applyNumberFormat="1" applyFont="1" applyFill="1" applyBorder="1" applyAlignment="1" applyProtection="1">
      <alignment horizontal="left" vertical="center"/>
    </xf>
    <xf numFmtId="0" fontId="7" fillId="0" borderId="0" xfId="0" applyFont="1" applyAlignment="1">
      <alignment horizontal="left"/>
    </xf>
    <xf numFmtId="0" fontId="4" fillId="0" borderId="0" xfId="0" applyFont="1" applyAlignment="1">
      <alignment horizontal="center"/>
    </xf>
    <xf numFmtId="0" fontId="7" fillId="0" borderId="0" xfId="0" applyNumberFormat="1" applyFont="1" applyFill="1" applyBorder="1" applyAlignment="1" applyProtection="1">
      <alignment horizontal="left" vertical="top" wrapText="1"/>
    </xf>
    <xf numFmtId="0" fontId="7" fillId="0" borderId="0" xfId="0" applyNumberFormat="1" applyFont="1" applyFill="1" applyBorder="1" applyAlignment="1">
      <alignment horizontal="center"/>
    </xf>
    <xf numFmtId="0" fontId="6" fillId="0" borderId="0" xfId="0" applyNumberFormat="1" applyFont="1" applyFill="1" applyBorder="1" applyAlignment="1" applyProtection="1">
      <alignment horizontal="left" vertical="top" wrapText="1"/>
    </xf>
    <xf numFmtId="0" fontId="6" fillId="0" borderId="0" xfId="0" applyNumberFormat="1" applyFont="1" applyFill="1" applyBorder="1" applyAlignment="1">
      <alignment horizontal="center"/>
    </xf>
    <xf numFmtId="0" fontId="6" fillId="2" borderId="4" xfId="0" applyNumberFormat="1" applyFont="1" applyFill="1" applyBorder="1" applyAlignment="1" applyProtection="1">
      <alignment horizontal="left" vertical="top" wrapText="1"/>
    </xf>
    <xf numFmtId="0" fontId="7" fillId="2" borderId="1" xfId="0" applyFont="1" applyFill="1" applyBorder="1" applyAlignment="1">
      <alignment horizontal="center"/>
    </xf>
    <xf numFmtId="2" fontId="6" fillId="2" borderId="5" xfId="0" applyNumberFormat="1" applyFont="1" applyFill="1" applyBorder="1" applyAlignment="1">
      <alignment horizontal="center"/>
    </xf>
    <xf numFmtId="0" fontId="6" fillId="0" borderId="0" xfId="0" applyNumberFormat="1" applyFont="1" applyFill="1" applyBorder="1" applyAlignment="1"/>
    <xf numFmtId="0" fontId="6" fillId="0" borderId="0" xfId="0" applyFont="1" applyFill="1" applyBorder="1" applyAlignment="1">
      <alignment horizontal="center"/>
    </xf>
    <xf numFmtId="2" fontId="6" fillId="0" borderId="0" xfId="0" applyNumberFormat="1" applyFont="1" applyFill="1" applyBorder="1" applyAlignment="1">
      <alignment horizontal="center"/>
    </xf>
    <xf numFmtId="0" fontId="6" fillId="0" borderId="4" xfId="0" applyNumberFormat="1" applyFont="1" applyFill="1" applyBorder="1" applyAlignment="1"/>
    <xf numFmtId="0" fontId="6" fillId="2" borderId="4" xfId="0" applyNumberFormat="1" applyFont="1" applyFill="1" applyBorder="1" applyAlignment="1"/>
    <xf numFmtId="0" fontId="8" fillId="8" borderId="1" xfId="0" applyNumberFormat="1" applyFont="1" applyFill="1" applyBorder="1" applyAlignment="1" applyProtection="1">
      <alignment horizontal="center" vertical="center"/>
    </xf>
    <xf numFmtId="0" fontId="7" fillId="0" borderId="1" xfId="0" applyNumberFormat="1" applyFont="1" applyFill="1" applyBorder="1" applyAlignment="1" applyProtection="1">
      <alignment horizontal="left" vertical="center"/>
    </xf>
    <xf numFmtId="0" fontId="8" fillId="0" borderId="0" xfId="0" applyNumberFormat="1" applyFont="1" applyFill="1" applyBorder="1" applyAlignment="1">
      <alignment horizontal="left" wrapText="1"/>
    </xf>
    <xf numFmtId="165" fontId="7" fillId="0" borderId="0" xfId="0" applyNumberFormat="1" applyFont="1" applyFill="1" applyBorder="1"/>
    <xf numFmtId="0" fontId="6" fillId="5" borderId="1" xfId="0" applyFont="1" applyFill="1" applyBorder="1" applyAlignment="1">
      <alignment horizontal="center"/>
    </xf>
    <xf numFmtId="2" fontId="7" fillId="0" borderId="5" xfId="0" applyNumberFormat="1" applyFont="1" applyFill="1" applyBorder="1" applyAlignment="1" applyProtection="1">
      <alignment horizontal="center" vertical="top" wrapText="1"/>
    </xf>
    <xf numFmtId="0" fontId="8" fillId="0" borderId="0" xfId="0" applyNumberFormat="1" applyFont="1" applyFill="1" applyBorder="1" applyAlignment="1"/>
    <xf numFmtId="2" fontId="8" fillId="0" borderId="0" xfId="0" applyNumberFormat="1" applyFont="1" applyFill="1" applyBorder="1" applyAlignment="1">
      <alignment horizontal="center"/>
    </xf>
    <xf numFmtId="0" fontId="9" fillId="2" borderId="10" xfId="0" applyFont="1" applyFill="1" applyBorder="1" applyAlignment="1">
      <alignment horizontal="center" vertical="center" wrapText="1" readingOrder="1"/>
    </xf>
    <xf numFmtId="0" fontId="7" fillId="0" borderId="0" xfId="0" applyFont="1" applyAlignment="1">
      <alignment wrapText="1"/>
    </xf>
    <xf numFmtId="0" fontId="23" fillId="0" borderId="4" xfId="0" applyNumberFormat="1" applyFont="1" applyFill="1" applyBorder="1" applyAlignment="1" applyProtection="1">
      <alignment horizontal="left" vertical="top" wrapText="1"/>
    </xf>
    <xf numFmtId="0" fontId="24" fillId="0" borderId="1" xfId="0" applyNumberFormat="1" applyFont="1" applyFill="1" applyBorder="1" applyAlignment="1" applyProtection="1">
      <alignment horizontal="center" vertical="top" wrapText="1"/>
    </xf>
    <xf numFmtId="0" fontId="24" fillId="0" borderId="4" xfId="0" applyNumberFormat="1" applyFont="1" applyFill="1" applyBorder="1" applyAlignment="1" applyProtection="1">
      <alignment horizontal="left" vertical="top" wrapText="1"/>
    </xf>
    <xf numFmtId="0" fontId="23" fillId="2" borderId="4" xfId="0" applyNumberFormat="1" applyFont="1" applyFill="1" applyBorder="1" applyAlignment="1" applyProtection="1">
      <alignment horizontal="left" vertical="top" wrapText="1"/>
    </xf>
    <xf numFmtId="0" fontId="23" fillId="2" borderId="1" xfId="0" applyNumberFormat="1" applyFont="1" applyFill="1" applyBorder="1" applyAlignment="1" applyProtection="1">
      <alignment horizontal="center" vertical="top" wrapText="1"/>
    </xf>
    <xf numFmtId="2" fontId="8" fillId="2" borderId="5" xfId="0" applyNumberFormat="1" applyFont="1" applyFill="1" applyBorder="1" applyAlignment="1">
      <alignment horizontal="center"/>
    </xf>
    <xf numFmtId="0" fontId="8" fillId="0" borderId="4" xfId="0" applyNumberFormat="1" applyFont="1" applyFill="1" applyBorder="1" applyAlignment="1" applyProtection="1">
      <alignment horizontal="left" vertical="top" wrapText="1"/>
    </xf>
    <xf numFmtId="2" fontId="7" fillId="0" borderId="38" xfId="0" applyNumberFormat="1" applyFont="1" applyBorder="1" applyAlignment="1">
      <alignment horizontal="center"/>
    </xf>
    <xf numFmtId="0" fontId="6" fillId="0" borderId="1" xfId="0" applyFont="1" applyFill="1" applyBorder="1" applyAlignment="1">
      <alignment horizontal="center"/>
    </xf>
    <xf numFmtId="2" fontId="23" fillId="0" borderId="5" xfId="0" applyNumberFormat="1" applyFont="1" applyFill="1" applyBorder="1" applyAlignment="1" applyProtection="1">
      <alignment horizontal="center" vertical="top" wrapText="1"/>
    </xf>
    <xf numFmtId="2" fontId="24" fillId="0" borderId="5" xfId="0" applyNumberFormat="1" applyFont="1" applyFill="1" applyBorder="1" applyAlignment="1" applyProtection="1">
      <alignment horizontal="center" vertical="top" wrapText="1"/>
    </xf>
    <xf numFmtId="0" fontId="8" fillId="2" borderId="1" xfId="0" applyNumberFormat="1" applyFont="1" applyFill="1" applyBorder="1" applyAlignment="1" applyProtection="1">
      <alignment horizontal="left" vertical="top" wrapText="1"/>
    </xf>
    <xf numFmtId="2" fontId="8" fillId="2" borderId="5" xfId="0" applyNumberFormat="1" applyFont="1" applyFill="1" applyBorder="1" applyAlignment="1" applyProtection="1">
      <alignment horizontal="center" vertical="top" wrapText="1"/>
    </xf>
    <xf numFmtId="0" fontId="8" fillId="0" borderId="40" xfId="0" applyNumberFormat="1" applyFont="1" applyFill="1" applyBorder="1" applyAlignment="1" applyProtection="1">
      <alignment horizontal="left" vertical="top" wrapText="1"/>
    </xf>
    <xf numFmtId="0" fontId="7" fillId="0" borderId="1" xfId="0" applyFont="1" applyFill="1" applyBorder="1" applyAlignment="1">
      <alignment horizontal="center"/>
    </xf>
    <xf numFmtId="2" fontId="8" fillId="0" borderId="5" xfId="0" applyNumberFormat="1" applyFont="1" applyFill="1" applyBorder="1" applyAlignment="1" applyProtection="1">
      <alignment horizontal="center" vertical="top" wrapText="1"/>
    </xf>
    <xf numFmtId="2" fontId="8" fillId="0" borderId="5" xfId="0" applyNumberFormat="1" applyFont="1" applyFill="1" applyBorder="1" applyAlignment="1">
      <alignment horizontal="center"/>
    </xf>
    <xf numFmtId="0" fontId="23" fillId="0" borderId="6" xfId="0" applyNumberFormat="1" applyFont="1" applyFill="1" applyBorder="1" applyAlignment="1" applyProtection="1">
      <alignment horizontal="left" vertical="top" wrapText="1"/>
    </xf>
    <xf numFmtId="0" fontId="7" fillId="0" borderId="15" xfId="0" applyFont="1" applyBorder="1" applyAlignment="1">
      <alignment horizontal="center"/>
    </xf>
    <xf numFmtId="2" fontId="8" fillId="0" borderId="7" xfId="0" applyNumberFormat="1" applyFont="1" applyFill="1" applyBorder="1" applyAlignment="1" applyProtection="1">
      <alignment horizontal="center" vertical="top" wrapText="1"/>
    </xf>
  </cellXfs>
  <cellStyles count="3">
    <cellStyle name="Comma 3"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H72"/>
  <sheetViews>
    <sheetView tabSelected="1" topLeftCell="A49" workbookViewId="0">
      <selection activeCell="C76" sqref="C76"/>
    </sheetView>
  </sheetViews>
  <sheetFormatPr defaultRowHeight="14.25"/>
  <cols>
    <col min="1" max="1" width="49.5703125" style="2" bestFit="1" customWidth="1"/>
    <col min="2" max="2" width="22.140625" style="2" customWidth="1"/>
    <col min="3" max="3" width="15.28515625" style="2" customWidth="1"/>
    <col min="4" max="4" width="33.28515625" style="2" customWidth="1"/>
    <col min="5" max="5" width="18.7109375" style="2" customWidth="1"/>
    <col min="6" max="6" width="16" style="2" customWidth="1"/>
    <col min="7" max="7" width="12.85546875" style="2" customWidth="1"/>
    <col min="8" max="8" width="18.140625" style="2" customWidth="1"/>
    <col min="9" max="16384" width="9.140625" style="2"/>
  </cols>
  <sheetData>
    <row r="1" spans="1:8" ht="19.5">
      <c r="A1" s="1" t="s">
        <v>9</v>
      </c>
    </row>
    <row r="2" spans="1:8">
      <c r="A2" s="3"/>
    </row>
    <row r="3" spans="1:8" s="5" customFormat="1" ht="13.5" thickBot="1">
      <c r="A3" s="4" t="s">
        <v>10</v>
      </c>
    </row>
    <row r="4" spans="1:8" s="5" customFormat="1" ht="30.75" customHeight="1" thickTop="1" thickBot="1">
      <c r="A4" s="6" t="s">
        <v>0</v>
      </c>
      <c r="B4" s="6" t="s">
        <v>1</v>
      </c>
      <c r="C4" s="7" t="s">
        <v>2</v>
      </c>
      <c r="D4" s="7"/>
      <c r="E4" s="6" t="s">
        <v>3</v>
      </c>
      <c r="F4" s="7" t="s">
        <v>4</v>
      </c>
      <c r="G4" s="7"/>
      <c r="H4" s="7"/>
    </row>
    <row r="5" spans="1:8" s="5" customFormat="1" ht="63.75" customHeight="1" thickTop="1" thickBot="1">
      <c r="A5" s="8" t="s">
        <v>134</v>
      </c>
      <c r="B5" s="9" t="s">
        <v>5</v>
      </c>
      <c r="C5" s="10" t="s">
        <v>6</v>
      </c>
      <c r="D5" s="10" t="s">
        <v>280</v>
      </c>
      <c r="E5" s="9" t="s">
        <v>36</v>
      </c>
      <c r="F5" s="9" t="s">
        <v>8</v>
      </c>
      <c r="G5" s="9" t="s">
        <v>192</v>
      </c>
      <c r="H5" s="10" t="s">
        <v>191</v>
      </c>
    </row>
    <row r="6" spans="1:8" s="5" customFormat="1" ht="13.5" thickTop="1"/>
    <row r="7" spans="1:8" s="5" customFormat="1" ht="12.75"/>
    <row r="8" spans="1:8" s="5" customFormat="1" ht="13.5" thickBot="1">
      <c r="A8" s="4" t="s">
        <v>11</v>
      </c>
      <c r="D8" s="11"/>
    </row>
    <row r="9" spans="1:8" s="5" customFormat="1" ht="59.25" customHeight="1" thickTop="1" thickBot="1">
      <c r="A9" s="12" t="s">
        <v>21</v>
      </c>
      <c r="B9" s="13" t="s">
        <v>254</v>
      </c>
      <c r="C9" s="14"/>
    </row>
    <row r="10" spans="1:8" s="5" customFormat="1" ht="11.25" customHeight="1" thickTop="1"/>
    <row r="11" spans="1:8" s="5" customFormat="1" ht="13.5" customHeight="1"/>
    <row r="12" spans="1:8" s="5" customFormat="1" ht="13.5" customHeight="1" thickBot="1">
      <c r="A12" s="4" t="s">
        <v>12</v>
      </c>
    </row>
    <row r="13" spans="1:8" s="17" customFormat="1" ht="11.25" customHeight="1" thickTop="1">
      <c r="A13" s="15" t="s">
        <v>13</v>
      </c>
      <c r="B13" s="16" t="s">
        <v>14</v>
      </c>
    </row>
    <row r="14" spans="1:8" s="5" customFormat="1" ht="15.75" customHeight="1">
      <c r="A14" s="18" t="s">
        <v>318</v>
      </c>
      <c r="B14" s="19" t="s">
        <v>297</v>
      </c>
    </row>
    <row r="15" spans="1:8" s="5" customFormat="1" ht="14.25" customHeight="1" thickBot="1">
      <c r="A15" s="20"/>
      <c r="B15" s="21" t="s">
        <v>298</v>
      </c>
    </row>
    <row r="16" spans="1:8" s="5" customFormat="1" ht="11.25" customHeight="1" thickTop="1"/>
    <row r="17" spans="1:5" s="5" customFormat="1" ht="11.25" customHeight="1"/>
    <row r="18" spans="1:5" s="5" customFormat="1" ht="11.25" customHeight="1" thickBot="1">
      <c r="A18" s="4" t="s">
        <v>72</v>
      </c>
    </row>
    <row r="19" spans="1:5" s="17" customFormat="1" ht="21.75" customHeight="1" thickTop="1">
      <c r="A19" s="22" t="s">
        <v>80</v>
      </c>
      <c r="B19" s="23" t="s">
        <v>23</v>
      </c>
      <c r="D19" s="22" t="s">
        <v>80</v>
      </c>
      <c r="E19" s="23" t="s">
        <v>23</v>
      </c>
    </row>
    <row r="20" spans="1:5" s="5" customFormat="1" ht="13.5" customHeight="1">
      <c r="A20" s="24" t="s">
        <v>26</v>
      </c>
      <c r="B20" s="25">
        <v>6.2222195172250299</v>
      </c>
      <c r="D20" s="24" t="s">
        <v>47</v>
      </c>
      <c r="E20" s="25">
        <v>1.0360082018218753</v>
      </c>
    </row>
    <row r="21" spans="1:5" s="5" customFormat="1" ht="12.75" customHeight="1">
      <c r="A21" s="24" t="s">
        <v>32</v>
      </c>
      <c r="B21" s="25">
        <v>4.968571466498787</v>
      </c>
      <c r="D21" s="24" t="s">
        <v>301</v>
      </c>
      <c r="E21" s="25">
        <v>1.0208466684469404</v>
      </c>
    </row>
    <row r="22" spans="1:5" s="5" customFormat="1" ht="12.75" customHeight="1">
      <c r="A22" s="24" t="s">
        <v>25</v>
      </c>
      <c r="B22" s="25">
        <v>4.7925883244864682</v>
      </c>
      <c r="D22" s="24" t="s">
        <v>57</v>
      </c>
      <c r="E22" s="25">
        <v>0.97017461019040052</v>
      </c>
    </row>
    <row r="23" spans="1:5" s="5" customFormat="1" ht="12.75" customHeight="1">
      <c r="A23" s="24" t="s">
        <v>27</v>
      </c>
      <c r="B23" s="25">
        <v>4.389204195132864</v>
      </c>
      <c r="D23" s="24" t="s">
        <v>267</v>
      </c>
      <c r="E23" s="25">
        <v>0.96975063874285683</v>
      </c>
    </row>
    <row r="24" spans="1:5" s="5" customFormat="1" ht="12.75" customHeight="1">
      <c r="A24" s="24" t="s">
        <v>24</v>
      </c>
      <c r="B24" s="25">
        <v>4.0873866550846287</v>
      </c>
      <c r="D24" s="24" t="s">
        <v>87</v>
      </c>
      <c r="E24" s="25">
        <v>0.93969019657015851</v>
      </c>
    </row>
    <row r="25" spans="1:5" s="5" customFormat="1" ht="12.75" customHeight="1">
      <c r="A25" s="24" t="s">
        <v>31</v>
      </c>
      <c r="B25" s="25">
        <v>3.9385007671075445</v>
      </c>
      <c r="D25" s="24" t="s">
        <v>95</v>
      </c>
      <c r="E25" s="25">
        <v>0.710067332037423</v>
      </c>
    </row>
    <row r="26" spans="1:5" s="5" customFormat="1" ht="12.75" customHeight="1">
      <c r="A26" s="24" t="s">
        <v>33</v>
      </c>
      <c r="B26" s="25">
        <v>3.2150505341797753</v>
      </c>
      <c r="D26" s="24" t="s">
        <v>65</v>
      </c>
      <c r="E26" s="25">
        <v>0.70299662234506055</v>
      </c>
    </row>
    <row r="27" spans="1:5" s="5" customFormat="1" ht="12.75" customHeight="1">
      <c r="A27" s="24" t="s">
        <v>30</v>
      </c>
      <c r="B27" s="25">
        <v>3.0107422830642534</v>
      </c>
      <c r="D27" s="24" t="s">
        <v>299</v>
      </c>
      <c r="E27" s="25">
        <v>0.68786715403758691</v>
      </c>
    </row>
    <row r="28" spans="1:5" s="5" customFormat="1" ht="12.75" customHeight="1">
      <c r="A28" s="24" t="s">
        <v>29</v>
      </c>
      <c r="B28" s="25">
        <v>2.977916525721791</v>
      </c>
      <c r="D28" s="24" t="s">
        <v>263</v>
      </c>
      <c r="E28" s="25">
        <v>0.678307295355981</v>
      </c>
    </row>
    <row r="29" spans="1:5" s="5" customFormat="1" ht="12.75" customHeight="1">
      <c r="A29" s="24" t="s">
        <v>112</v>
      </c>
      <c r="B29" s="25">
        <v>2.948820154121802</v>
      </c>
      <c r="D29" s="24" t="s">
        <v>66</v>
      </c>
      <c r="E29" s="25">
        <v>0.64129332792688576</v>
      </c>
    </row>
    <row r="30" spans="1:5" s="5" customFormat="1" ht="12.75" customHeight="1">
      <c r="A30" s="24" t="s">
        <v>39</v>
      </c>
      <c r="B30" s="25">
        <v>2.8033908144954536</v>
      </c>
      <c r="D30" s="24" t="s">
        <v>247</v>
      </c>
      <c r="E30" s="25">
        <v>0.63267872951946869</v>
      </c>
    </row>
    <row r="31" spans="1:5" s="5" customFormat="1" ht="12.75" customHeight="1">
      <c r="A31" s="24" t="s">
        <v>108</v>
      </c>
      <c r="B31" s="25">
        <v>2.583583003203902</v>
      </c>
      <c r="D31" s="24" t="s">
        <v>262</v>
      </c>
      <c r="E31" s="25">
        <v>0.567885126483342</v>
      </c>
    </row>
    <row r="32" spans="1:5" s="5" customFormat="1" ht="12.75" customHeight="1">
      <c r="A32" s="24" t="s">
        <v>45</v>
      </c>
      <c r="B32" s="25">
        <v>2.4903192736267039</v>
      </c>
      <c r="D32" s="24" t="s">
        <v>281</v>
      </c>
      <c r="E32" s="25">
        <v>0.36860220664088184</v>
      </c>
    </row>
    <row r="33" spans="1:5" s="5" customFormat="1" ht="12.75" customHeight="1">
      <c r="A33" s="24" t="s">
        <v>90</v>
      </c>
      <c r="B33" s="25">
        <v>2.4758485733742246</v>
      </c>
      <c r="D33" s="26" t="s">
        <v>69</v>
      </c>
      <c r="E33" s="27">
        <v>98.7</v>
      </c>
    </row>
    <row r="34" spans="1:5" s="5" customFormat="1" ht="12.75" customHeight="1">
      <c r="A34" s="24" t="s">
        <v>265</v>
      </c>
      <c r="B34" s="25">
        <v>2.4524154779307361</v>
      </c>
      <c r="D34" s="24" t="s">
        <v>70</v>
      </c>
      <c r="E34" s="25">
        <v>1.3</v>
      </c>
    </row>
    <row r="35" spans="1:5" s="5" customFormat="1" ht="12.75" customHeight="1">
      <c r="A35" s="24" t="s">
        <v>50</v>
      </c>
      <c r="B35" s="25">
        <v>2.4220913519064311</v>
      </c>
      <c r="D35" s="28" t="s">
        <v>150</v>
      </c>
      <c r="E35" s="29">
        <v>0</v>
      </c>
    </row>
    <row r="36" spans="1:5" s="5" customFormat="1" ht="12.75" customHeight="1">
      <c r="A36" s="24" t="s">
        <v>51</v>
      </c>
      <c r="B36" s="25">
        <v>2.2486060318500494</v>
      </c>
      <c r="D36" s="30" t="s">
        <v>71</v>
      </c>
      <c r="E36" s="31">
        <f>+E34+E33+E35</f>
        <v>100</v>
      </c>
    </row>
    <row r="37" spans="1:5" s="5" customFormat="1" ht="12.75" customHeight="1" thickBot="1">
      <c r="A37" s="24" t="s">
        <v>99</v>
      </c>
      <c r="B37" s="25">
        <v>2.2075486654527037</v>
      </c>
      <c r="D37" s="32"/>
      <c r="E37" s="33"/>
    </row>
    <row r="38" spans="1:5" s="5" customFormat="1" ht="12.75" customHeight="1" thickTop="1">
      <c r="A38" s="24" t="s">
        <v>300</v>
      </c>
      <c r="B38" s="25">
        <v>2.0915831096576714</v>
      </c>
    </row>
    <row r="39" spans="1:5" s="5" customFormat="1" ht="12.75" customHeight="1">
      <c r="A39" s="24" t="s">
        <v>109</v>
      </c>
      <c r="B39" s="25">
        <v>2.0889582477361675</v>
      </c>
    </row>
    <row r="40" spans="1:5" s="5" customFormat="1" ht="12.75" customHeight="1">
      <c r="A40" s="24" t="s">
        <v>61</v>
      </c>
      <c r="B40" s="25">
        <v>2.0881191614824375</v>
      </c>
    </row>
    <row r="41" spans="1:5" s="5" customFormat="1" ht="12.75" customHeight="1">
      <c r="A41" s="24" t="s">
        <v>130</v>
      </c>
      <c r="B41" s="25">
        <v>1.904375523349279</v>
      </c>
    </row>
    <row r="42" spans="1:5" s="5" customFormat="1" ht="12.75" customHeight="1">
      <c r="A42" s="24" t="s">
        <v>56</v>
      </c>
      <c r="B42" s="25">
        <v>1.8310131776695837</v>
      </c>
    </row>
    <row r="43" spans="1:5" s="5" customFormat="1" ht="12.75" customHeight="1">
      <c r="A43" s="24" t="s">
        <v>48</v>
      </c>
      <c r="B43" s="25">
        <v>1.8055164445322669</v>
      </c>
      <c r="D43" s="34"/>
      <c r="E43" s="35"/>
    </row>
    <row r="44" spans="1:5" s="5" customFormat="1" ht="12.75" customHeight="1">
      <c r="A44" s="24" t="s">
        <v>110</v>
      </c>
      <c r="B44" s="25">
        <v>1.7032149024435881</v>
      </c>
      <c r="D44" s="36"/>
      <c r="E44" s="35"/>
    </row>
    <row r="45" spans="1:5" s="5" customFormat="1" ht="12.75" customHeight="1">
      <c r="A45" s="24" t="s">
        <v>320</v>
      </c>
      <c r="B45" s="25">
        <v>1.6921405882828942</v>
      </c>
      <c r="D45" s="36"/>
      <c r="E45" s="35"/>
    </row>
    <row r="46" spans="1:5" s="5" customFormat="1" ht="12.75" customHeight="1">
      <c r="A46" s="24" t="s">
        <v>282</v>
      </c>
      <c r="B46" s="25">
        <v>1.6595403909767394</v>
      </c>
      <c r="D46" s="36"/>
      <c r="E46" s="35"/>
    </row>
    <row r="47" spans="1:5" s="5" customFormat="1" ht="12.75" customHeight="1">
      <c r="A47" s="24" t="s">
        <v>40</v>
      </c>
      <c r="B47" s="25">
        <v>1.6294450481016904</v>
      </c>
      <c r="D47" s="34"/>
      <c r="E47" s="35"/>
    </row>
    <row r="48" spans="1:5" s="5" customFormat="1" ht="12.75" customHeight="1">
      <c r="A48" s="24" t="s">
        <v>103</v>
      </c>
      <c r="B48" s="25">
        <v>1.6170265197150087</v>
      </c>
      <c r="D48" s="36"/>
      <c r="E48" s="35"/>
    </row>
    <row r="49" spans="1:5" s="5" customFormat="1" ht="12.75" customHeight="1">
      <c r="A49" s="24" t="s">
        <v>63</v>
      </c>
      <c r="B49" s="25">
        <v>1.5876041029406707</v>
      </c>
      <c r="D49" s="36"/>
      <c r="E49" s="35"/>
    </row>
    <row r="50" spans="1:5" s="5" customFormat="1" ht="12.75" customHeight="1">
      <c r="A50" s="24" t="s">
        <v>106</v>
      </c>
      <c r="B50" s="25">
        <v>1.5318777909416352</v>
      </c>
      <c r="D50" s="36"/>
      <c r="E50" s="35"/>
    </row>
    <row r="51" spans="1:5" s="5" customFormat="1" ht="12.75">
      <c r="A51" s="24" t="s">
        <v>28</v>
      </c>
      <c r="B51" s="25">
        <v>1.4832291355630272</v>
      </c>
      <c r="D51" s="36"/>
      <c r="E51" s="35"/>
    </row>
    <row r="52" spans="1:5" s="5" customFormat="1" ht="12.75">
      <c r="A52" s="24" t="s">
        <v>264</v>
      </c>
      <c r="B52" s="25">
        <v>1.4138844945272793</v>
      </c>
      <c r="D52" s="36"/>
      <c r="E52" s="35"/>
    </row>
    <row r="53" spans="1:5" s="5" customFormat="1" ht="12.75">
      <c r="A53" s="24" t="s">
        <v>52</v>
      </c>
      <c r="B53" s="25">
        <v>1.2433269964291203</v>
      </c>
      <c r="D53" s="36"/>
      <c r="E53" s="35"/>
    </row>
    <row r="54" spans="1:5" s="5" customFormat="1" ht="13.5" thickBot="1">
      <c r="A54" s="37" t="s">
        <v>68</v>
      </c>
      <c r="B54" s="38">
        <v>1.1648442917403401</v>
      </c>
      <c r="D54" s="36"/>
      <c r="E54" s="35"/>
    </row>
    <row r="55" spans="1:5" s="5" customFormat="1" ht="13.5" thickTop="1"/>
    <row r="56" spans="1:5" s="5" customFormat="1" ht="12.75"/>
    <row r="57" spans="1:5" s="5" customFormat="1" ht="12.75">
      <c r="A57" s="4" t="s">
        <v>176</v>
      </c>
    </row>
    <row r="58" spans="1:5" s="5" customFormat="1" ht="12.75">
      <c r="A58" s="5" t="s">
        <v>319</v>
      </c>
    </row>
    <row r="59" spans="1:5" s="17" customFormat="1" ht="12.75">
      <c r="A59" s="39" t="s">
        <v>193</v>
      </c>
      <c r="B59" s="40" t="s">
        <v>15</v>
      </c>
      <c r="C59" s="40" t="s">
        <v>16</v>
      </c>
      <c r="D59" s="40" t="s">
        <v>17</v>
      </c>
      <c r="E59" s="40" t="s">
        <v>34</v>
      </c>
    </row>
    <row r="60" spans="1:5" s="5" customFormat="1" ht="12.75">
      <c r="A60" s="41" t="s">
        <v>139</v>
      </c>
      <c r="B60" s="42"/>
      <c r="C60" s="42"/>
      <c r="D60" s="42"/>
      <c r="E60" s="42"/>
    </row>
    <row r="61" spans="1:5" s="5" customFormat="1" ht="12.75">
      <c r="A61" s="43" t="s">
        <v>209</v>
      </c>
      <c r="B61" s="44">
        <v>32.089753987564194</v>
      </c>
      <c r="C61" s="44">
        <v>15.760006900831304</v>
      </c>
      <c r="D61" s="44">
        <v>12.708635353407537</v>
      </c>
      <c r="E61" s="44">
        <v>10.370722491290319</v>
      </c>
    </row>
    <row r="62" spans="1:5" s="5" customFormat="1" ht="12.75">
      <c r="A62" s="43" t="s">
        <v>210</v>
      </c>
      <c r="B62" s="44">
        <v>33.421470121628772</v>
      </c>
      <c r="C62" s="44">
        <v>16.910051640202227</v>
      </c>
      <c r="D62" s="44">
        <v>0</v>
      </c>
      <c r="E62" s="44">
        <v>11.55679607467639</v>
      </c>
    </row>
    <row r="63" spans="1:5" s="5" customFormat="1" ht="12.75"/>
    <row r="64" spans="1:5" s="5" customFormat="1" ht="12.75">
      <c r="A64" s="45" t="s">
        <v>140</v>
      </c>
      <c r="B64" s="46"/>
      <c r="C64" s="46"/>
      <c r="D64" s="46"/>
      <c r="E64" s="46"/>
    </row>
    <row r="65" spans="1:5" s="5" customFormat="1" ht="12.75">
      <c r="A65" s="43" t="s">
        <v>19</v>
      </c>
      <c r="B65" s="44">
        <v>30.949294493725432</v>
      </c>
      <c r="C65" s="44">
        <v>15.634177093160663</v>
      </c>
      <c r="D65" s="44">
        <v>11.979654917358795</v>
      </c>
      <c r="E65" s="44">
        <v>9.2497486857886724</v>
      </c>
    </row>
    <row r="66" spans="1:5" s="5" customFormat="1" ht="12.75"/>
    <row r="67" spans="1:5" s="5" customFormat="1" ht="12.75"/>
    <row r="68" spans="1:5" s="5" customFormat="1" ht="12.75">
      <c r="A68" s="47" t="s">
        <v>185</v>
      </c>
    </row>
    <row r="69" spans="1:5" s="5" customFormat="1" ht="12.75">
      <c r="A69" s="5" t="s">
        <v>186</v>
      </c>
    </row>
    <row r="70" spans="1:5" s="5" customFormat="1" ht="12.75">
      <c r="A70" s="5" t="s">
        <v>321</v>
      </c>
    </row>
    <row r="71" spans="1:5" s="5" customFormat="1" ht="12.75">
      <c r="A71" s="5" t="s">
        <v>249</v>
      </c>
    </row>
    <row r="72" spans="1:5" s="5" customFormat="1" ht="12.75">
      <c r="A72" s="5" t="s">
        <v>187</v>
      </c>
    </row>
  </sheetData>
  <mergeCells count="3">
    <mergeCell ref="C4:D4"/>
    <mergeCell ref="F4:H4"/>
    <mergeCell ref="B9:C9"/>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G52"/>
  <sheetViews>
    <sheetView topLeftCell="A16" workbookViewId="0">
      <selection activeCell="C7" sqref="C7"/>
    </sheetView>
  </sheetViews>
  <sheetFormatPr defaultRowHeight="14.25"/>
  <cols>
    <col min="1" max="1" width="45.42578125" style="2" customWidth="1"/>
    <col min="2" max="2" width="28.42578125" style="2" customWidth="1"/>
    <col min="3" max="3" width="16.7109375" style="2" customWidth="1"/>
    <col min="4" max="4" width="18.140625" style="2" customWidth="1"/>
    <col min="5" max="5" width="20" style="2" customWidth="1"/>
    <col min="6" max="6" width="18.7109375" style="2" customWidth="1"/>
    <col min="7" max="7" width="20.28515625" style="2" customWidth="1"/>
    <col min="8" max="16384" width="9.140625" style="2"/>
  </cols>
  <sheetData>
    <row r="1" spans="1:7" s="71" customFormat="1" ht="19.5">
      <c r="A1" s="1" t="s">
        <v>252</v>
      </c>
    </row>
    <row r="2" spans="1:7" s="71" customFormat="1" ht="17.25" customHeight="1">
      <c r="A2" s="1"/>
    </row>
    <row r="4" spans="1:7" s="5" customFormat="1" ht="13.5" thickBot="1">
      <c r="A4" s="4" t="s">
        <v>10</v>
      </c>
    </row>
    <row r="5" spans="1:7" s="5" customFormat="1" ht="26.25" customHeight="1" thickTop="1" thickBot="1">
      <c r="A5" s="6" t="s">
        <v>0</v>
      </c>
      <c r="B5" s="6" t="s">
        <v>1</v>
      </c>
      <c r="C5" s="7" t="s">
        <v>2</v>
      </c>
      <c r="D5" s="7"/>
      <c r="E5" s="6" t="s">
        <v>3</v>
      </c>
      <c r="F5" s="116" t="s">
        <v>4</v>
      </c>
      <c r="G5" s="128"/>
    </row>
    <row r="6" spans="1:7" s="5" customFormat="1" ht="99.75" customHeight="1" thickTop="1" thickBot="1">
      <c r="A6" s="9" t="s">
        <v>258</v>
      </c>
      <c r="B6" s="9" t="s">
        <v>172</v>
      </c>
      <c r="C6" s="9" t="s">
        <v>6</v>
      </c>
      <c r="D6" s="9" t="s">
        <v>145</v>
      </c>
      <c r="E6" s="9" t="s">
        <v>144</v>
      </c>
      <c r="F6" s="9" t="s">
        <v>229</v>
      </c>
      <c r="G6" s="9" t="s">
        <v>230</v>
      </c>
    </row>
    <row r="7" spans="1:7" s="5" customFormat="1" ht="13.5" thickTop="1"/>
    <row r="8" spans="1:7" s="5" customFormat="1" ht="12.75"/>
    <row r="9" spans="1:7" s="5" customFormat="1" ht="13.5" thickBot="1">
      <c r="A9" s="4" t="s">
        <v>73</v>
      </c>
    </row>
    <row r="10" spans="1:7" s="5" customFormat="1" ht="49.5" customHeight="1" thickTop="1" thickBot="1">
      <c r="A10" s="103" t="s">
        <v>21</v>
      </c>
      <c r="B10" s="13" t="s">
        <v>171</v>
      </c>
      <c r="C10" s="91"/>
      <c r="D10" s="14"/>
      <c r="F10" s="88"/>
      <c r="G10" s="88"/>
    </row>
    <row r="11" spans="1:7" s="5" customFormat="1" ht="13.5" thickTop="1">
      <c r="D11" s="146"/>
    </row>
    <row r="12" spans="1:7" s="5" customFormat="1" ht="12.75">
      <c r="D12" s="146"/>
    </row>
    <row r="13" spans="1:7" s="5" customFormat="1" ht="12.75">
      <c r="A13" s="4" t="s">
        <v>129</v>
      </c>
    </row>
    <row r="14" spans="1:7" s="17" customFormat="1" ht="12.75">
      <c r="A14" s="104" t="s">
        <v>13</v>
      </c>
      <c r="B14" s="104" t="s">
        <v>14</v>
      </c>
    </row>
    <row r="15" spans="1:7" s="5" customFormat="1" ht="12.75">
      <c r="A15" s="105" t="s">
        <v>348</v>
      </c>
      <c r="B15" s="106" t="s">
        <v>350</v>
      </c>
    </row>
    <row r="16" spans="1:7" s="5" customFormat="1" ht="12.75">
      <c r="A16" s="106"/>
      <c r="B16" s="106" t="s">
        <v>349</v>
      </c>
    </row>
    <row r="17" spans="1:7" s="5" customFormat="1" ht="12.75"/>
    <row r="18" spans="1:7" s="5" customFormat="1" ht="12.75"/>
    <row r="19" spans="1:7" s="5" customFormat="1" ht="13.5" thickBot="1">
      <c r="A19" s="4" t="s">
        <v>72</v>
      </c>
    </row>
    <row r="20" spans="1:7" s="17" customFormat="1" ht="26.25" thickTop="1">
      <c r="A20" s="22" t="s">
        <v>80</v>
      </c>
      <c r="B20" s="147" t="s">
        <v>154</v>
      </c>
      <c r="C20" s="23" t="s">
        <v>23</v>
      </c>
      <c r="E20" s="148"/>
      <c r="F20" s="148"/>
      <c r="G20" s="148"/>
    </row>
    <row r="21" spans="1:7" s="5" customFormat="1" ht="12" customHeight="1">
      <c r="A21" s="149" t="s">
        <v>146</v>
      </c>
      <c r="B21" s="150"/>
      <c r="C21" s="57"/>
      <c r="E21" s="170"/>
      <c r="F21" s="152"/>
      <c r="G21" s="171"/>
    </row>
    <row r="22" spans="1:7" s="5" customFormat="1" ht="12" customHeight="1">
      <c r="A22" s="153" t="s">
        <v>313</v>
      </c>
      <c r="B22" s="150" t="s">
        <v>155</v>
      </c>
      <c r="C22" s="25">
        <v>14.934703282202275</v>
      </c>
      <c r="E22" s="172"/>
      <c r="F22" s="152"/>
      <c r="G22" s="173"/>
    </row>
    <row r="23" spans="1:7" s="5" customFormat="1" ht="12" customHeight="1">
      <c r="A23" s="153" t="s">
        <v>315</v>
      </c>
      <c r="B23" s="150" t="s">
        <v>156</v>
      </c>
      <c r="C23" s="25">
        <v>14.931585242361242</v>
      </c>
      <c r="E23" s="34"/>
      <c r="F23" s="152"/>
      <c r="G23" s="171"/>
    </row>
    <row r="24" spans="1:7" s="5" customFormat="1" ht="12" customHeight="1">
      <c r="A24" s="174" t="s">
        <v>147</v>
      </c>
      <c r="B24" s="175"/>
      <c r="C24" s="176">
        <f>+SUM(C22:C23)</f>
        <v>29.866288524563515</v>
      </c>
      <c r="E24" s="177"/>
      <c r="F24" s="178"/>
      <c r="G24" s="179"/>
    </row>
    <row r="25" spans="1:7" s="5" customFormat="1" ht="12" customHeight="1">
      <c r="A25" s="149" t="s">
        <v>150</v>
      </c>
      <c r="B25" s="154"/>
      <c r="C25" s="57"/>
      <c r="E25" s="177"/>
      <c r="F25" s="178"/>
      <c r="G25" s="179"/>
    </row>
    <row r="26" spans="1:7" s="5" customFormat="1" ht="12" customHeight="1">
      <c r="A26" s="153" t="s">
        <v>151</v>
      </c>
      <c r="B26" s="154"/>
      <c r="C26" s="25">
        <v>69.47</v>
      </c>
      <c r="E26" s="177"/>
      <c r="F26" s="178"/>
      <c r="G26" s="179"/>
    </row>
    <row r="27" spans="1:7" s="5" customFormat="1" ht="12" customHeight="1">
      <c r="A27" s="174" t="s">
        <v>152</v>
      </c>
      <c r="B27" s="175"/>
      <c r="C27" s="176">
        <f>+C26</f>
        <v>69.47</v>
      </c>
      <c r="E27" s="177"/>
      <c r="F27" s="178"/>
      <c r="G27" s="179"/>
    </row>
    <row r="28" spans="1:7" s="5" customFormat="1" ht="12" customHeight="1">
      <c r="A28" s="180" t="s">
        <v>148</v>
      </c>
      <c r="B28" s="154"/>
      <c r="C28" s="57"/>
      <c r="E28" s="177"/>
      <c r="F28" s="178"/>
      <c r="G28" s="179"/>
    </row>
    <row r="29" spans="1:7" s="5" customFormat="1" ht="12" customHeight="1">
      <c r="A29" s="24" t="s">
        <v>316</v>
      </c>
      <c r="B29" s="154" t="s">
        <v>289</v>
      </c>
      <c r="C29" s="25">
        <v>0.59</v>
      </c>
      <c r="E29" s="34"/>
      <c r="F29" s="36"/>
      <c r="G29" s="171"/>
    </row>
    <row r="30" spans="1:7" s="5" customFormat="1" ht="12" customHeight="1">
      <c r="A30" s="181" t="s">
        <v>149</v>
      </c>
      <c r="B30" s="175"/>
      <c r="C30" s="176">
        <f>+C29</f>
        <v>0.59</v>
      </c>
      <c r="E30" s="34"/>
      <c r="F30" s="36"/>
      <c r="G30" s="171"/>
    </row>
    <row r="31" spans="1:7" s="5" customFormat="1" ht="12" customHeight="1">
      <c r="A31" s="24" t="s">
        <v>164</v>
      </c>
      <c r="B31" s="154"/>
      <c r="C31" s="57">
        <v>7.0000000000000007E-2</v>
      </c>
      <c r="E31" s="34"/>
      <c r="F31" s="36"/>
      <c r="G31" s="171"/>
    </row>
    <row r="32" spans="1:7" s="5" customFormat="1" ht="13.5" thickBot="1">
      <c r="A32" s="133" t="s">
        <v>71</v>
      </c>
      <c r="B32" s="159"/>
      <c r="C32" s="134">
        <f>+C31+C30+C27+C24</f>
        <v>99.996288524563511</v>
      </c>
      <c r="E32" s="109"/>
      <c r="F32" s="36"/>
      <c r="G32" s="124"/>
    </row>
    <row r="33" spans="1:5" s="5" customFormat="1" ht="13.5" thickTop="1"/>
    <row r="34" spans="1:5" s="5" customFormat="1" ht="12.75"/>
    <row r="35" spans="1:5" s="5" customFormat="1" ht="12.75">
      <c r="A35" s="4" t="s">
        <v>205</v>
      </c>
    </row>
    <row r="36" spans="1:5" s="5" customFormat="1" ht="12.75">
      <c r="A36" s="47" t="s">
        <v>319</v>
      </c>
    </row>
    <row r="37" spans="1:5" s="5" customFormat="1" ht="12.75">
      <c r="A37" s="163" t="s">
        <v>193</v>
      </c>
      <c r="B37" s="182" t="s">
        <v>15</v>
      </c>
      <c r="C37" s="182" t="s">
        <v>16</v>
      </c>
      <c r="D37" s="182" t="s">
        <v>17</v>
      </c>
      <c r="E37" s="182" t="s">
        <v>34</v>
      </c>
    </row>
    <row r="38" spans="1:5" s="5" customFormat="1" ht="12.75">
      <c r="A38" s="66" t="s">
        <v>139</v>
      </c>
      <c r="B38" s="126"/>
      <c r="C38" s="126"/>
      <c r="D38" s="126"/>
      <c r="E38" s="166"/>
    </row>
    <row r="39" spans="1:5" s="5" customFormat="1" ht="12.75">
      <c r="A39" s="183" t="s">
        <v>231</v>
      </c>
      <c r="B39" s="44">
        <v>-0.2473028146838141</v>
      </c>
      <c r="C39" s="44">
        <v>5.6724993340018015</v>
      </c>
      <c r="D39" s="44">
        <v>7.1914882871439323</v>
      </c>
      <c r="E39" s="44">
        <v>5.9096422243999802</v>
      </c>
    </row>
    <row r="40" spans="1:5" s="5" customFormat="1" ht="12.75">
      <c r="A40" s="183" t="s">
        <v>232</v>
      </c>
      <c r="B40" s="68">
        <v>-0.16737743325887511</v>
      </c>
      <c r="C40" s="68">
        <v>5.7429098364280673</v>
      </c>
      <c r="D40" s="68">
        <v>0</v>
      </c>
      <c r="E40" s="68">
        <v>6.7582799969310159</v>
      </c>
    </row>
    <row r="41" spans="1:5" s="5" customFormat="1" ht="12.75"/>
    <row r="42" spans="1:5" s="5" customFormat="1" ht="12.75">
      <c r="A42" s="41" t="s">
        <v>140</v>
      </c>
      <c r="B42" s="46"/>
      <c r="C42" s="46"/>
      <c r="D42" s="46"/>
      <c r="E42" s="166"/>
    </row>
    <row r="43" spans="1:5" s="5" customFormat="1" ht="12.75">
      <c r="A43" s="183" t="s">
        <v>160</v>
      </c>
      <c r="B43" s="126">
        <v>7.3993646197772156</v>
      </c>
      <c r="C43" s="126">
        <v>8.1883405675870833</v>
      </c>
      <c r="D43" s="126">
        <v>8.4121525747975934</v>
      </c>
      <c r="E43" s="126">
        <v>7.6343342191749652</v>
      </c>
    </row>
    <row r="44" spans="1:5" s="5" customFormat="1" ht="12.75"/>
    <row r="45" spans="1:5" s="5" customFormat="1" ht="12.75"/>
    <row r="46" spans="1:5" s="5" customFormat="1" ht="12.75">
      <c r="A46" s="47" t="s">
        <v>185</v>
      </c>
    </row>
    <row r="47" spans="1:5" s="5" customFormat="1" ht="12.75">
      <c r="A47" s="5" t="s">
        <v>188</v>
      </c>
    </row>
    <row r="48" spans="1:5" s="5" customFormat="1" ht="12.75">
      <c r="A48" s="5" t="s">
        <v>321</v>
      </c>
    </row>
    <row r="49" spans="1:1" s="5" customFormat="1" ht="12.75">
      <c r="A49" s="5" t="s">
        <v>249</v>
      </c>
    </row>
    <row r="50" spans="1:1" s="5" customFormat="1" ht="12.75">
      <c r="A50" s="5" t="s">
        <v>250</v>
      </c>
    </row>
    <row r="52" spans="1:1" s="168" customFormat="1" ht="12.75">
      <c r="A52" s="168" t="s">
        <v>356</v>
      </c>
    </row>
  </sheetData>
  <mergeCells count="5">
    <mergeCell ref="C5:D5"/>
    <mergeCell ref="F5:G5"/>
    <mergeCell ref="F10:G10"/>
    <mergeCell ref="B10:D10"/>
    <mergeCell ref="A52:XFD52"/>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G52"/>
  <sheetViews>
    <sheetView workbookViewId="0">
      <selection activeCell="F12" sqref="F12"/>
    </sheetView>
  </sheetViews>
  <sheetFormatPr defaultRowHeight="14.25"/>
  <cols>
    <col min="1" max="1" width="44.5703125" style="2" customWidth="1"/>
    <col min="2" max="2" width="22" style="2" customWidth="1"/>
    <col min="3" max="4" width="18.42578125" style="2" customWidth="1"/>
    <col min="5" max="5" width="16.7109375" style="2" customWidth="1"/>
    <col min="6" max="7" width="17.85546875" style="2" customWidth="1"/>
    <col min="8" max="16384" width="9.140625" style="2"/>
  </cols>
  <sheetData>
    <row r="1" spans="1:7" s="2" customFormat="1" ht="19.5">
      <c r="A1" s="1" t="s">
        <v>162</v>
      </c>
    </row>
    <row r="2" spans="1:7" s="2" customFormat="1" ht="15" customHeight="1">
      <c r="A2" s="1"/>
    </row>
    <row r="4" spans="1:7" s="5" customFormat="1" ht="13.5" thickBot="1">
      <c r="A4" s="4" t="s">
        <v>10</v>
      </c>
    </row>
    <row r="5" spans="1:7" s="5" customFormat="1" ht="25.5" customHeight="1" thickTop="1" thickBot="1">
      <c r="A5" s="6" t="s">
        <v>0</v>
      </c>
      <c r="B5" s="6" t="s">
        <v>1</v>
      </c>
      <c r="C5" s="7" t="s">
        <v>2</v>
      </c>
      <c r="D5" s="7"/>
      <c r="E5" s="6" t="s">
        <v>3</v>
      </c>
      <c r="F5" s="116" t="s">
        <v>4</v>
      </c>
      <c r="G5" s="128"/>
    </row>
    <row r="6" spans="1:7" s="5" customFormat="1" ht="61.5" customHeight="1" thickTop="1" thickBot="1">
      <c r="A6" s="9" t="s">
        <v>253</v>
      </c>
      <c r="B6" s="9" t="s">
        <v>5</v>
      </c>
      <c r="C6" s="9" t="s">
        <v>6</v>
      </c>
      <c r="D6" s="9" t="s">
        <v>174</v>
      </c>
      <c r="E6" s="9" t="s">
        <v>165</v>
      </c>
      <c r="F6" s="9" t="s">
        <v>293</v>
      </c>
      <c r="G6" s="9" t="s">
        <v>294</v>
      </c>
    </row>
    <row r="7" spans="1:7" s="5" customFormat="1" ht="13.5" thickTop="1"/>
    <row r="8" spans="1:7" s="5" customFormat="1" ht="12.75"/>
    <row r="9" spans="1:7" s="5" customFormat="1" ht="13.5" thickBot="1">
      <c r="A9" s="4" t="s">
        <v>73</v>
      </c>
    </row>
    <row r="10" spans="1:7" s="5" customFormat="1" ht="69.75" customHeight="1" thickTop="1" thickBot="1">
      <c r="A10" s="103" t="s">
        <v>21</v>
      </c>
      <c r="B10" s="13" t="s">
        <v>182</v>
      </c>
      <c r="C10" s="14"/>
      <c r="F10" s="89"/>
    </row>
    <row r="11" spans="1:7" s="5" customFormat="1" ht="13.5" thickTop="1"/>
    <row r="12" spans="1:7" s="5" customFormat="1" ht="12.75"/>
    <row r="13" spans="1:7" s="5" customFormat="1" ht="12.75">
      <c r="A13" s="4" t="s">
        <v>129</v>
      </c>
    </row>
    <row r="14" spans="1:7" s="17" customFormat="1" ht="12.75">
      <c r="A14" s="104" t="s">
        <v>13</v>
      </c>
      <c r="B14" s="104" t="s">
        <v>14</v>
      </c>
    </row>
    <row r="15" spans="1:7" s="5" customFormat="1" ht="12.75">
      <c r="A15" s="105" t="s">
        <v>352</v>
      </c>
      <c r="B15" s="106" t="s">
        <v>350</v>
      </c>
    </row>
    <row r="16" spans="1:7" s="5" customFormat="1" ht="12.75">
      <c r="A16" s="106"/>
      <c r="B16" s="106" t="s">
        <v>351</v>
      </c>
    </row>
    <row r="17" spans="1:7" s="5" customFormat="1" ht="12.75"/>
    <row r="18" spans="1:7" s="5" customFormat="1" ht="12.75"/>
    <row r="19" spans="1:7" s="5" customFormat="1" ht="13.5" thickBot="1">
      <c r="A19" s="4" t="s">
        <v>72</v>
      </c>
    </row>
    <row r="20" spans="1:7" s="5" customFormat="1" ht="26.25" thickTop="1">
      <c r="A20" s="22" t="s">
        <v>80</v>
      </c>
      <c r="B20" s="147" t="s">
        <v>154</v>
      </c>
      <c r="C20" s="23" t="s">
        <v>23</v>
      </c>
      <c r="D20" s="151"/>
      <c r="E20" s="184"/>
      <c r="F20" s="151"/>
      <c r="G20" s="148"/>
    </row>
    <row r="21" spans="1:7" s="5" customFormat="1" ht="12.75">
      <c r="A21" s="149" t="s">
        <v>146</v>
      </c>
      <c r="B21" s="150" t="s">
        <v>163</v>
      </c>
      <c r="C21" s="25"/>
      <c r="D21" s="151"/>
      <c r="E21" s="109"/>
      <c r="F21" s="151"/>
      <c r="G21" s="124"/>
    </row>
    <row r="22" spans="1:7" s="5" customFormat="1" ht="12.75">
      <c r="A22" s="153" t="s">
        <v>315</v>
      </c>
      <c r="B22" s="150" t="s">
        <v>156</v>
      </c>
      <c r="C22" s="25">
        <v>10.6934868719599</v>
      </c>
      <c r="D22" s="185"/>
      <c r="E22" s="109"/>
      <c r="F22" s="151"/>
      <c r="G22" s="124"/>
    </row>
    <row r="23" spans="1:7" s="5" customFormat="1" ht="12.75">
      <c r="A23" s="153" t="s">
        <v>313</v>
      </c>
      <c r="B23" s="150" t="s">
        <v>155</v>
      </c>
      <c r="C23" s="25">
        <v>5.3478599523298662</v>
      </c>
      <c r="D23" s="185"/>
      <c r="E23" s="109"/>
      <c r="F23" s="151"/>
      <c r="G23" s="124"/>
    </row>
    <row r="24" spans="1:7" s="5" customFormat="1" ht="12.75">
      <c r="A24" s="155" t="s">
        <v>147</v>
      </c>
      <c r="B24" s="186"/>
      <c r="C24" s="157">
        <f>+SUM(C22:C23)</f>
        <v>16.041346824289768</v>
      </c>
      <c r="D24" s="185"/>
      <c r="E24" s="109"/>
      <c r="F24" s="151"/>
      <c r="G24" s="124"/>
    </row>
    <row r="25" spans="1:7" s="5" customFormat="1" ht="12.75">
      <c r="A25" s="149" t="s">
        <v>150</v>
      </c>
      <c r="B25" s="154"/>
      <c r="C25" s="25"/>
      <c r="D25" s="151"/>
      <c r="E25" s="109"/>
      <c r="F25" s="151"/>
      <c r="G25" s="124"/>
    </row>
    <row r="26" spans="1:7" s="5" customFormat="1" ht="12.75">
      <c r="A26" s="153" t="s">
        <v>151</v>
      </c>
      <c r="B26" s="154"/>
      <c r="C26" s="187">
        <v>83.52</v>
      </c>
      <c r="D26" s="151"/>
      <c r="E26" s="109"/>
      <c r="F26" s="151"/>
      <c r="G26" s="124"/>
    </row>
    <row r="27" spans="1:7" s="5" customFormat="1" ht="12.75">
      <c r="A27" s="155" t="s">
        <v>152</v>
      </c>
      <c r="B27" s="156"/>
      <c r="C27" s="157">
        <f>+C26</f>
        <v>83.52</v>
      </c>
      <c r="D27" s="151"/>
      <c r="E27" s="109"/>
      <c r="F27" s="151"/>
      <c r="G27" s="124"/>
    </row>
    <row r="28" spans="1:7" s="5" customFormat="1" ht="12.75">
      <c r="A28" s="149" t="s">
        <v>148</v>
      </c>
      <c r="B28" s="154"/>
      <c r="C28" s="25"/>
      <c r="D28" s="151"/>
      <c r="E28" s="109"/>
      <c r="F28" s="151"/>
      <c r="G28" s="124"/>
    </row>
    <row r="29" spans="1:7" s="5" customFormat="1" ht="12.75">
      <c r="A29" s="153" t="s">
        <v>316</v>
      </c>
      <c r="B29" s="150" t="s">
        <v>157</v>
      </c>
      <c r="C29" s="25">
        <v>0.22</v>
      </c>
      <c r="D29" s="185"/>
      <c r="E29" s="109"/>
      <c r="F29" s="151"/>
      <c r="G29" s="124"/>
    </row>
    <row r="30" spans="1:7" s="5" customFormat="1" ht="12.75">
      <c r="A30" s="155" t="s">
        <v>149</v>
      </c>
      <c r="B30" s="156"/>
      <c r="C30" s="157">
        <f>+C29</f>
        <v>0.22</v>
      </c>
      <c r="D30" s="185"/>
      <c r="E30" s="109"/>
      <c r="F30" s="151"/>
      <c r="G30" s="124"/>
    </row>
    <row r="31" spans="1:7" s="5" customFormat="1" ht="14.25" customHeight="1">
      <c r="A31" s="149" t="s">
        <v>164</v>
      </c>
      <c r="B31" s="154"/>
      <c r="C31" s="158">
        <v>0.22</v>
      </c>
      <c r="D31" s="151"/>
      <c r="E31" s="109"/>
      <c r="F31" s="151"/>
      <c r="G31" s="124"/>
    </row>
    <row r="32" spans="1:7" s="5" customFormat="1" ht="13.5" thickBot="1">
      <c r="A32" s="133" t="s">
        <v>71</v>
      </c>
      <c r="B32" s="159"/>
      <c r="C32" s="134">
        <f>+C31+C30+C27+C24</f>
        <v>100.00134682428975</v>
      </c>
      <c r="D32" s="185"/>
      <c r="E32" s="188"/>
      <c r="F32" s="151"/>
      <c r="G32" s="189"/>
    </row>
    <row r="33" spans="1:7" s="5" customFormat="1" ht="13.5" thickTop="1">
      <c r="D33" s="151"/>
      <c r="E33" s="109"/>
      <c r="F33" s="151"/>
      <c r="G33" s="152"/>
    </row>
    <row r="34" spans="1:7" s="5" customFormat="1" ht="12.75">
      <c r="D34" s="151"/>
      <c r="E34" s="61"/>
      <c r="F34" s="151"/>
      <c r="G34" s="62"/>
    </row>
    <row r="35" spans="1:7" s="5" customFormat="1" ht="12.75">
      <c r="A35" s="4" t="s">
        <v>206</v>
      </c>
    </row>
    <row r="36" spans="1:7" s="5" customFormat="1" ht="12.75">
      <c r="A36" s="47" t="s">
        <v>319</v>
      </c>
    </row>
    <row r="37" spans="1:7" s="17" customFormat="1" ht="12.75">
      <c r="A37" s="182" t="s">
        <v>193</v>
      </c>
      <c r="B37" s="164" t="s">
        <v>15</v>
      </c>
      <c r="C37" s="164" t="s">
        <v>16</v>
      </c>
      <c r="D37" s="164" t="s">
        <v>17</v>
      </c>
      <c r="E37" s="164" t="s">
        <v>34</v>
      </c>
    </row>
    <row r="38" spans="1:7" s="5" customFormat="1" ht="12.75">
      <c r="A38" s="41" t="s">
        <v>139</v>
      </c>
      <c r="B38" s="44"/>
      <c r="C38" s="44"/>
      <c r="D38" s="44"/>
      <c r="E38" s="166"/>
    </row>
    <row r="39" spans="1:7" s="5" customFormat="1" ht="12.75">
      <c r="A39" s="183" t="s">
        <v>237</v>
      </c>
      <c r="B39" s="44">
        <v>-4.8605693536663992</v>
      </c>
      <c r="C39" s="44">
        <v>4.3302298704617881</v>
      </c>
      <c r="D39" s="44">
        <v>6.6516272703414314</v>
      </c>
      <c r="E39" s="44">
        <v>6.1171127539107806</v>
      </c>
    </row>
    <row r="40" spans="1:7" s="5" customFormat="1" ht="12.75">
      <c r="A40" s="183" t="s">
        <v>238</v>
      </c>
      <c r="B40" s="68">
        <v>-4.564709932534261</v>
      </c>
      <c r="C40" s="68">
        <v>4.6106829369342295</v>
      </c>
      <c r="D40" s="68">
        <v>0</v>
      </c>
      <c r="E40" s="68">
        <v>6.1230179788291927</v>
      </c>
    </row>
    <row r="41" spans="1:7" s="5" customFormat="1" ht="12.75"/>
    <row r="42" spans="1:7" s="5" customFormat="1" ht="12.75">
      <c r="A42" s="41" t="s">
        <v>140</v>
      </c>
      <c r="B42" s="46"/>
      <c r="C42" s="46"/>
      <c r="D42" s="46"/>
      <c r="E42" s="166"/>
    </row>
    <row r="43" spans="1:7" s="5" customFormat="1" ht="12.75">
      <c r="A43" s="183" t="s">
        <v>159</v>
      </c>
      <c r="B43" s="44">
        <v>9.5579949559604813</v>
      </c>
      <c r="C43" s="44">
        <v>9.442802157566943</v>
      </c>
      <c r="D43" s="44">
        <v>9.1107106475801345</v>
      </c>
      <c r="E43" s="44">
        <v>6.9896133903235347</v>
      </c>
    </row>
    <row r="44" spans="1:7" s="5" customFormat="1" ht="12.75"/>
    <row r="45" spans="1:7" s="5" customFormat="1" ht="12.75"/>
    <row r="46" spans="1:7" s="5" customFormat="1" ht="12.75">
      <c r="A46" s="47" t="s">
        <v>185</v>
      </c>
    </row>
    <row r="47" spans="1:7" s="5" customFormat="1" ht="12.75">
      <c r="A47" s="5" t="s">
        <v>186</v>
      </c>
    </row>
    <row r="48" spans="1:7" s="5" customFormat="1" ht="12.75">
      <c r="A48" s="5" t="s">
        <v>327</v>
      </c>
    </row>
    <row r="49" spans="1:1" s="5" customFormat="1" ht="12.75">
      <c r="A49" s="5" t="s">
        <v>249</v>
      </c>
    </row>
    <row r="50" spans="1:1" s="5" customFormat="1" ht="12.75">
      <c r="A50" s="5" t="s">
        <v>250</v>
      </c>
    </row>
    <row r="52" spans="1:1" s="168" customFormat="1" ht="12.75">
      <c r="A52" s="168" t="s">
        <v>356</v>
      </c>
    </row>
  </sheetData>
  <mergeCells count="4">
    <mergeCell ref="C5:D5"/>
    <mergeCell ref="F5:G5"/>
    <mergeCell ref="B10:C10"/>
    <mergeCell ref="A52:XFD52"/>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G59"/>
  <sheetViews>
    <sheetView topLeftCell="A40" workbookViewId="0">
      <selection activeCell="F13" sqref="F13"/>
    </sheetView>
  </sheetViews>
  <sheetFormatPr defaultRowHeight="14.25"/>
  <cols>
    <col min="1" max="1" width="45.85546875" style="2" customWidth="1"/>
    <col min="2" max="2" width="16.7109375" style="2" customWidth="1"/>
    <col min="3" max="3" width="16.42578125" style="2" customWidth="1"/>
    <col min="4" max="4" width="19.42578125" style="2" customWidth="1"/>
    <col min="5" max="5" width="16.42578125" style="2" customWidth="1"/>
    <col min="6" max="6" width="17.85546875" style="2" customWidth="1"/>
    <col min="7" max="7" width="20.7109375" style="2" customWidth="1"/>
    <col min="8" max="16384" width="9.140625" style="2"/>
  </cols>
  <sheetData>
    <row r="1" spans="1:7" s="71" customFormat="1" ht="19.5">
      <c r="A1" s="1" t="s">
        <v>161</v>
      </c>
    </row>
    <row r="2" spans="1:7" s="71" customFormat="1" ht="14.25" customHeight="1">
      <c r="A2" s="1"/>
    </row>
    <row r="4" spans="1:7" s="5" customFormat="1" ht="13.5" thickBot="1">
      <c r="A4" s="4" t="s">
        <v>10</v>
      </c>
    </row>
    <row r="5" spans="1:7" s="5" customFormat="1" ht="39" customHeight="1" thickTop="1" thickBot="1">
      <c r="A5" s="6" t="s">
        <v>0</v>
      </c>
      <c r="B5" s="6" t="s">
        <v>1</v>
      </c>
      <c r="C5" s="7" t="s">
        <v>2</v>
      </c>
      <c r="D5" s="7"/>
      <c r="E5" s="6" t="s">
        <v>3</v>
      </c>
      <c r="F5" s="116" t="s">
        <v>4</v>
      </c>
      <c r="G5" s="128"/>
    </row>
    <row r="6" spans="1:7" s="5" customFormat="1" ht="63.75" customHeight="1" thickTop="1" thickBot="1">
      <c r="A6" s="9" t="s">
        <v>260</v>
      </c>
      <c r="B6" s="9" t="s">
        <v>5</v>
      </c>
      <c r="C6" s="9" t="s">
        <v>6</v>
      </c>
      <c r="D6" s="9" t="s">
        <v>175</v>
      </c>
      <c r="E6" s="9" t="s">
        <v>170</v>
      </c>
      <c r="F6" s="9" t="s">
        <v>235</v>
      </c>
      <c r="G6" s="9" t="s">
        <v>236</v>
      </c>
    </row>
    <row r="7" spans="1:7" s="5" customFormat="1" ht="13.5" thickTop="1"/>
    <row r="8" spans="1:7" s="5" customFormat="1" ht="12.75"/>
    <row r="9" spans="1:7" s="5" customFormat="1" ht="13.5" thickBot="1">
      <c r="A9" s="4" t="s">
        <v>73</v>
      </c>
    </row>
    <row r="10" spans="1:7" s="5" customFormat="1" ht="52.5" customHeight="1" thickTop="1" thickBot="1">
      <c r="A10" s="190" t="s">
        <v>21</v>
      </c>
      <c r="B10" s="13" t="s">
        <v>259</v>
      </c>
      <c r="C10" s="14"/>
      <c r="E10" s="191"/>
    </row>
    <row r="11" spans="1:7" s="5" customFormat="1" ht="13.5" thickTop="1"/>
    <row r="12" spans="1:7" s="5" customFormat="1" ht="12.75"/>
    <row r="13" spans="1:7" s="5" customFormat="1" ht="12.75">
      <c r="A13" s="4" t="s">
        <v>129</v>
      </c>
    </row>
    <row r="14" spans="1:7" s="17" customFormat="1" ht="12.75">
      <c r="A14" s="104" t="s">
        <v>13</v>
      </c>
      <c r="B14" s="104" t="s">
        <v>14</v>
      </c>
    </row>
    <row r="15" spans="1:7" s="5" customFormat="1" ht="12.75">
      <c r="A15" s="105" t="s">
        <v>353</v>
      </c>
      <c r="B15" s="106" t="s">
        <v>350</v>
      </c>
    </row>
    <row r="16" spans="1:7" s="5" customFormat="1" ht="12.75">
      <c r="A16" s="106"/>
      <c r="B16" s="106" t="s">
        <v>354</v>
      </c>
    </row>
    <row r="17" spans="1:6" s="5" customFormat="1" ht="12.75"/>
    <row r="18" spans="1:6" s="5" customFormat="1" ht="12.75"/>
    <row r="19" spans="1:6" s="5" customFormat="1" ht="13.5" thickBot="1">
      <c r="A19" s="4" t="s">
        <v>72</v>
      </c>
    </row>
    <row r="20" spans="1:6" s="17" customFormat="1" ht="26.25" thickTop="1">
      <c r="A20" s="22" t="s">
        <v>80</v>
      </c>
      <c r="B20" s="147" t="s">
        <v>154</v>
      </c>
      <c r="C20" s="23" t="s">
        <v>23</v>
      </c>
      <c r="D20" s="152"/>
      <c r="E20" s="148"/>
      <c r="F20" s="148"/>
    </row>
    <row r="21" spans="1:6" s="5" customFormat="1" ht="12.75" customHeight="1">
      <c r="A21" s="192" t="s">
        <v>150</v>
      </c>
      <c r="B21" s="193" t="s">
        <v>163</v>
      </c>
      <c r="C21" s="80" t="s">
        <v>163</v>
      </c>
      <c r="D21" s="151"/>
      <c r="E21" s="109"/>
      <c r="F21" s="124"/>
    </row>
    <row r="22" spans="1:6" s="5" customFormat="1" ht="12.75" customHeight="1">
      <c r="A22" s="194" t="s">
        <v>151</v>
      </c>
      <c r="B22" s="193" t="s">
        <v>248</v>
      </c>
      <c r="C22" s="80">
        <v>87.12</v>
      </c>
      <c r="D22" s="151"/>
      <c r="E22" s="109"/>
      <c r="F22" s="124"/>
    </row>
    <row r="23" spans="1:6" s="5" customFormat="1" ht="12.75" customHeight="1">
      <c r="A23" s="194"/>
      <c r="B23" s="193"/>
      <c r="C23" s="80"/>
      <c r="D23" s="151"/>
      <c r="E23" s="109"/>
      <c r="F23" s="124"/>
    </row>
    <row r="24" spans="1:6" s="5" customFormat="1" ht="12.75" customHeight="1">
      <c r="A24" s="195" t="s">
        <v>152</v>
      </c>
      <c r="B24" s="196" t="s">
        <v>163</v>
      </c>
      <c r="C24" s="197">
        <f>+C22</f>
        <v>87.12</v>
      </c>
      <c r="D24" s="151"/>
      <c r="E24" s="109"/>
      <c r="F24" s="124"/>
    </row>
    <row r="25" spans="1:6" s="5" customFormat="1" ht="12.75" customHeight="1">
      <c r="A25" s="198" t="s">
        <v>166</v>
      </c>
      <c r="B25" s="193"/>
      <c r="C25" s="80"/>
      <c r="D25" s="151"/>
      <c r="E25" s="109"/>
      <c r="F25" s="124"/>
    </row>
    <row r="26" spans="1:6" s="5" customFormat="1" ht="12.75" customHeight="1">
      <c r="A26" s="194" t="s">
        <v>167</v>
      </c>
      <c r="B26" s="135" t="s">
        <v>169</v>
      </c>
      <c r="C26" s="199">
        <v>1.81</v>
      </c>
      <c r="D26" s="151"/>
      <c r="E26" s="109"/>
      <c r="F26" s="124"/>
    </row>
    <row r="27" spans="1:6" s="5" customFormat="1" ht="12.75" customHeight="1">
      <c r="A27" s="194"/>
      <c r="B27" s="193"/>
      <c r="C27" s="80"/>
      <c r="D27" s="151"/>
      <c r="E27" s="109"/>
      <c r="F27" s="124"/>
    </row>
    <row r="28" spans="1:6" s="5" customFormat="1" ht="12.75" customHeight="1">
      <c r="A28" s="195" t="s">
        <v>168</v>
      </c>
      <c r="B28" s="196" t="s">
        <v>163</v>
      </c>
      <c r="C28" s="197">
        <f>+C26</f>
        <v>1.81</v>
      </c>
      <c r="D28" s="151"/>
      <c r="E28" s="109"/>
      <c r="F28" s="124"/>
    </row>
    <row r="29" spans="1:6" s="5" customFormat="1" ht="12.75" customHeight="1">
      <c r="A29" s="192"/>
      <c r="B29" s="200"/>
      <c r="C29" s="201"/>
      <c r="D29" s="151"/>
      <c r="E29" s="109"/>
      <c r="F29" s="124"/>
    </row>
    <row r="30" spans="1:6" s="60" customFormat="1" ht="12.75" customHeight="1">
      <c r="A30" s="192" t="s">
        <v>278</v>
      </c>
      <c r="B30" s="200"/>
      <c r="C30" s="201"/>
      <c r="D30" s="151"/>
      <c r="E30" s="109"/>
      <c r="F30" s="124"/>
    </row>
    <row r="31" spans="1:6" s="60" customFormat="1" ht="12.75" customHeight="1">
      <c r="A31" s="42" t="s">
        <v>315</v>
      </c>
      <c r="B31" s="154" t="s">
        <v>156</v>
      </c>
      <c r="C31" s="202">
        <v>10.628969222097155</v>
      </c>
      <c r="D31" s="151"/>
      <c r="E31" s="109"/>
      <c r="F31" s="124"/>
    </row>
    <row r="32" spans="1:6" s="60" customFormat="1" ht="12.75" customHeight="1">
      <c r="A32" s="203" t="s">
        <v>279</v>
      </c>
      <c r="B32" s="175"/>
      <c r="C32" s="204">
        <f>+SUM(C31:C31)</f>
        <v>10.628969222097155</v>
      </c>
      <c r="D32" s="151"/>
      <c r="E32" s="109"/>
      <c r="F32" s="124"/>
    </row>
    <row r="33" spans="1:6" s="60" customFormat="1" ht="12.75" customHeight="1">
      <c r="A33" s="205"/>
      <c r="B33" s="206"/>
      <c r="C33" s="207"/>
      <c r="D33" s="151"/>
      <c r="E33" s="109"/>
      <c r="F33" s="124"/>
    </row>
    <row r="34" spans="1:6" s="5" customFormat="1" ht="12.75" customHeight="1">
      <c r="A34" s="192" t="s">
        <v>148</v>
      </c>
      <c r="B34" s="206" t="s">
        <v>163</v>
      </c>
      <c r="C34" s="208"/>
      <c r="D34" s="151"/>
      <c r="E34" s="109"/>
      <c r="F34" s="124"/>
    </row>
    <row r="35" spans="1:6" s="5" customFormat="1" ht="12.75" customHeight="1">
      <c r="A35" s="194" t="s">
        <v>317</v>
      </c>
      <c r="B35" s="154" t="s">
        <v>157</v>
      </c>
      <c r="C35" s="80">
        <v>0.35</v>
      </c>
      <c r="D35" s="151"/>
      <c r="E35" s="109"/>
      <c r="F35" s="124"/>
    </row>
    <row r="36" spans="1:6" s="5" customFormat="1" ht="12.75" customHeight="1">
      <c r="A36" s="195" t="s">
        <v>149</v>
      </c>
      <c r="B36" s="196" t="s">
        <v>163</v>
      </c>
      <c r="C36" s="197">
        <f>+SUM(C35:C35)</f>
        <v>0.35</v>
      </c>
      <c r="D36" s="151"/>
      <c r="E36" s="109"/>
      <c r="F36" s="124"/>
    </row>
    <row r="37" spans="1:6" s="5" customFormat="1" ht="12.75" customHeight="1" thickBot="1">
      <c r="A37" s="209" t="s">
        <v>153</v>
      </c>
      <c r="B37" s="210" t="s">
        <v>163</v>
      </c>
      <c r="C37" s="211">
        <v>0.09</v>
      </c>
      <c r="D37" s="151"/>
      <c r="E37" s="188"/>
      <c r="F37" s="189"/>
    </row>
    <row r="38" spans="1:6" s="5" customFormat="1" ht="12.75" customHeight="1" thickTop="1" thickBot="1">
      <c r="A38" s="133" t="s">
        <v>71</v>
      </c>
      <c r="B38" s="159"/>
      <c r="C38" s="134">
        <f>+C37+C36+C32+C28+C24</f>
        <v>99.998969222097159</v>
      </c>
      <c r="D38" s="151"/>
      <c r="E38" s="109"/>
      <c r="F38" s="152"/>
    </row>
    <row r="39" spans="1:6" s="5" customFormat="1" ht="13.5" thickTop="1">
      <c r="D39" s="151"/>
      <c r="E39" s="61"/>
      <c r="F39" s="62"/>
    </row>
    <row r="40" spans="1:6" s="5" customFormat="1" ht="12.75"/>
    <row r="41" spans="1:6" s="5" customFormat="1" ht="12.75">
      <c r="A41" s="4" t="s">
        <v>208</v>
      </c>
    </row>
    <row r="42" spans="1:6" s="5" customFormat="1" ht="12.75">
      <c r="A42" s="47" t="s">
        <v>319</v>
      </c>
    </row>
    <row r="43" spans="1:6" s="17" customFormat="1" ht="12.75">
      <c r="A43" s="182" t="s">
        <v>193</v>
      </c>
      <c r="B43" s="182" t="s">
        <v>15</v>
      </c>
      <c r="C43" s="182" t="s">
        <v>16</v>
      </c>
      <c r="D43" s="182" t="s">
        <v>17</v>
      </c>
      <c r="E43" s="182" t="s">
        <v>34</v>
      </c>
    </row>
    <row r="44" spans="1:6" s="5" customFormat="1" ht="12.75">
      <c r="A44" s="66" t="s">
        <v>139</v>
      </c>
      <c r="B44" s="126"/>
      <c r="C44" s="126"/>
      <c r="D44" s="126"/>
      <c r="E44" s="166"/>
    </row>
    <row r="45" spans="1:6" s="5" customFormat="1" ht="12.75">
      <c r="A45" s="167" t="s">
        <v>233</v>
      </c>
      <c r="B45" s="126">
        <v>-6.8999305924141492</v>
      </c>
      <c r="C45" s="126">
        <v>2.763740899867595</v>
      </c>
      <c r="D45" s="126">
        <v>4.310469659985916</v>
      </c>
      <c r="E45" s="126">
        <v>5.3211905529831238</v>
      </c>
    </row>
    <row r="46" spans="1:6" s="5" customFormat="1" ht="12.75">
      <c r="A46" s="167" t="s">
        <v>234</v>
      </c>
      <c r="B46" s="68">
        <v>-6.1361855456061543</v>
      </c>
      <c r="C46" s="68">
        <v>3.4040372100284877</v>
      </c>
      <c r="D46" s="68">
        <v>0</v>
      </c>
      <c r="E46" s="68">
        <v>3.6122731874562497</v>
      </c>
    </row>
    <row r="47" spans="1:6" s="5" customFormat="1" ht="12.75">
      <c r="A47" s="42"/>
      <c r="B47" s="42"/>
      <c r="C47" s="42"/>
      <c r="D47" s="42"/>
      <c r="E47" s="42"/>
    </row>
    <row r="48" spans="1:6" s="5" customFormat="1" ht="12.75">
      <c r="A48" s="102" t="s">
        <v>140</v>
      </c>
      <c r="B48" s="87"/>
      <c r="C48" s="87"/>
      <c r="D48" s="87"/>
      <c r="E48" s="166"/>
    </row>
    <row r="49" spans="1:5" s="5" customFormat="1" ht="12.75">
      <c r="A49" s="167" t="s">
        <v>207</v>
      </c>
      <c r="B49" s="126">
        <v>11.657504420733545</v>
      </c>
      <c r="C49" s="126">
        <v>11.341093528047995</v>
      </c>
      <c r="D49" s="126">
        <v>9.232079057651287</v>
      </c>
      <c r="E49" s="126">
        <v>9.0755139923754271</v>
      </c>
    </row>
    <row r="50" spans="1:5" s="5" customFormat="1" ht="12.75"/>
    <row r="51" spans="1:5" s="5" customFormat="1" ht="12.75"/>
    <row r="52" spans="1:5" s="5" customFormat="1" ht="12.75">
      <c r="A52" s="47" t="s">
        <v>185</v>
      </c>
    </row>
    <row r="53" spans="1:5" s="5" customFormat="1" ht="12.75">
      <c r="A53" s="5" t="s">
        <v>186</v>
      </c>
    </row>
    <row r="54" spans="1:5" s="5" customFormat="1" ht="12.75">
      <c r="A54" s="5" t="s">
        <v>321</v>
      </c>
    </row>
    <row r="55" spans="1:5" s="5" customFormat="1" ht="12.75">
      <c r="A55" s="5" t="s">
        <v>249</v>
      </c>
    </row>
    <row r="56" spans="1:5" s="5" customFormat="1" ht="12.75">
      <c r="A56" s="5" t="s">
        <v>250</v>
      </c>
    </row>
    <row r="58" spans="1:5" s="168" customFormat="1" ht="12.75">
      <c r="A58" s="168" t="s">
        <v>356</v>
      </c>
    </row>
    <row r="59" spans="1:5" s="2" customFormat="1"/>
  </sheetData>
  <mergeCells count="4">
    <mergeCell ref="C5:D5"/>
    <mergeCell ref="F5:G5"/>
    <mergeCell ref="B10:C10"/>
    <mergeCell ref="A58:XFD58"/>
  </mergeCell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H67"/>
  <sheetViews>
    <sheetView topLeftCell="A34" workbookViewId="0">
      <selection activeCell="A49" sqref="A49:XFD49"/>
    </sheetView>
  </sheetViews>
  <sheetFormatPr defaultRowHeight="14.25"/>
  <cols>
    <col min="1" max="1" width="45.28515625" style="2" customWidth="1"/>
    <col min="2" max="2" width="22.28515625" style="2" customWidth="1"/>
    <col min="3" max="3" width="19.28515625" style="2" customWidth="1"/>
    <col min="4" max="4" width="29" style="2" customWidth="1"/>
    <col min="5" max="5" width="13.7109375" style="2" customWidth="1"/>
    <col min="6" max="6" width="19.140625" style="2" customWidth="1"/>
    <col min="7" max="7" width="13.85546875" style="2" customWidth="1"/>
    <col min="8" max="8" width="17.140625" style="2" customWidth="1"/>
    <col min="9" max="16384" width="9.140625" style="2"/>
  </cols>
  <sheetData>
    <row r="1" spans="1:8" ht="19.5">
      <c r="A1" s="1" t="s">
        <v>41</v>
      </c>
    </row>
    <row r="3" spans="1:8" s="5" customFormat="1" ht="13.5" thickBot="1">
      <c r="A3" s="4" t="s">
        <v>10</v>
      </c>
    </row>
    <row r="4" spans="1:8" s="5" customFormat="1" ht="30" customHeight="1" thickTop="1" thickBot="1">
      <c r="A4" s="6" t="s">
        <v>0</v>
      </c>
      <c r="B4" s="6" t="s">
        <v>1</v>
      </c>
      <c r="C4" s="7" t="s">
        <v>2</v>
      </c>
      <c r="D4" s="7"/>
      <c r="E4" s="6" t="s">
        <v>3</v>
      </c>
      <c r="F4" s="7" t="s">
        <v>4</v>
      </c>
      <c r="G4" s="7"/>
      <c r="H4" s="7"/>
    </row>
    <row r="5" spans="1:8" s="5" customFormat="1" ht="91.5" customHeight="1" thickTop="1" thickBot="1">
      <c r="A5" s="48" t="s">
        <v>135</v>
      </c>
      <c r="B5" s="9" t="s">
        <v>5</v>
      </c>
      <c r="C5" s="10" t="s">
        <v>6</v>
      </c>
      <c r="D5" s="10" t="s">
        <v>145</v>
      </c>
      <c r="E5" s="9" t="s">
        <v>36</v>
      </c>
      <c r="F5" s="9" t="s">
        <v>37</v>
      </c>
      <c r="G5" s="9" t="s">
        <v>38</v>
      </c>
      <c r="H5" s="9" t="s">
        <v>194</v>
      </c>
    </row>
    <row r="6" spans="1:8" s="5" customFormat="1" ht="13.5" thickTop="1"/>
    <row r="7" spans="1:8" s="5" customFormat="1" ht="12.75"/>
    <row r="8" spans="1:8" s="5" customFormat="1" ht="13.5" thickBot="1">
      <c r="A8" s="4" t="s">
        <v>11</v>
      </c>
    </row>
    <row r="9" spans="1:8" s="5" customFormat="1" ht="77.25" customHeight="1" thickTop="1" thickBot="1">
      <c r="A9" s="49" t="s">
        <v>21</v>
      </c>
      <c r="B9" s="13" t="s">
        <v>35</v>
      </c>
      <c r="C9" s="14"/>
    </row>
    <row r="10" spans="1:8" s="5" customFormat="1" ht="13.5" thickTop="1"/>
    <row r="11" spans="1:8" s="5" customFormat="1" ht="12.75"/>
    <row r="12" spans="1:8" s="5" customFormat="1" ht="13.5" thickBot="1">
      <c r="A12" s="4" t="s">
        <v>12</v>
      </c>
    </row>
    <row r="13" spans="1:8" s="17" customFormat="1" ht="13.5" thickTop="1">
      <c r="A13" s="50" t="s">
        <v>13</v>
      </c>
      <c r="B13" s="16" t="s">
        <v>14</v>
      </c>
    </row>
    <row r="14" spans="1:8" s="5" customFormat="1" ht="12.75">
      <c r="A14" s="51" t="s">
        <v>355</v>
      </c>
      <c r="B14" s="52" t="s">
        <v>322</v>
      </c>
    </row>
    <row r="15" spans="1:8" s="5" customFormat="1" ht="13.5" thickBot="1">
      <c r="A15" s="53"/>
      <c r="B15" s="54" t="s">
        <v>323</v>
      </c>
    </row>
    <row r="16" spans="1:8" s="5" customFormat="1" ht="13.5" thickTop="1"/>
    <row r="17" spans="1:5" s="5" customFormat="1" ht="13.5" thickBot="1">
      <c r="A17" s="4" t="s">
        <v>72</v>
      </c>
    </row>
    <row r="18" spans="1:5" s="17" customFormat="1" ht="26.25" thickTop="1">
      <c r="A18" s="22" t="s">
        <v>80</v>
      </c>
      <c r="B18" s="23" t="s">
        <v>23</v>
      </c>
      <c r="D18" s="22" t="s">
        <v>22</v>
      </c>
      <c r="E18" s="23" t="s">
        <v>23</v>
      </c>
    </row>
    <row r="19" spans="1:5" s="5" customFormat="1" ht="12" customHeight="1">
      <c r="A19" s="24" t="s">
        <v>32</v>
      </c>
      <c r="B19" s="25">
        <v>6.787896647268302</v>
      </c>
      <c r="D19" s="24" t="s">
        <v>325</v>
      </c>
      <c r="E19" s="25">
        <v>0.94700213437327929</v>
      </c>
    </row>
    <row r="20" spans="1:5" s="5" customFormat="1" ht="12" customHeight="1">
      <c r="A20" s="24" t="s">
        <v>26</v>
      </c>
      <c r="B20" s="25">
        <v>6.3106650116055887</v>
      </c>
      <c r="D20" s="24" t="s">
        <v>105</v>
      </c>
      <c r="E20" s="25">
        <v>0.93782491892324815</v>
      </c>
    </row>
    <row r="21" spans="1:5" s="5" customFormat="1" ht="12" customHeight="1">
      <c r="A21" s="24" t="s">
        <v>25</v>
      </c>
      <c r="B21" s="25">
        <v>5.9997093932231182</v>
      </c>
      <c r="D21" s="55" t="s">
        <v>241</v>
      </c>
      <c r="E21" s="25">
        <v>0.8097056462139266</v>
      </c>
    </row>
    <row r="22" spans="1:5" s="5" customFormat="1" ht="12" customHeight="1">
      <c r="A22" s="24" t="s">
        <v>33</v>
      </c>
      <c r="B22" s="25">
        <v>5.9162590591957942</v>
      </c>
      <c r="D22" s="55" t="s">
        <v>109</v>
      </c>
      <c r="E22" s="25">
        <v>0.75025368962020789</v>
      </c>
    </row>
    <row r="23" spans="1:5" s="5" customFormat="1" ht="12" customHeight="1">
      <c r="A23" s="24" t="s">
        <v>96</v>
      </c>
      <c r="B23" s="25">
        <v>5.7145123469410697</v>
      </c>
      <c r="D23" s="55" t="s">
        <v>30</v>
      </c>
      <c r="E23" s="25">
        <v>0.73610441554034145</v>
      </c>
    </row>
    <row r="24" spans="1:5" s="5" customFormat="1" ht="12" customHeight="1">
      <c r="A24" s="24" t="s">
        <v>31</v>
      </c>
      <c r="B24" s="25">
        <v>4.9140771942175387</v>
      </c>
      <c r="D24" s="55" t="s">
        <v>59</v>
      </c>
      <c r="E24" s="25">
        <v>0.64773396393834604</v>
      </c>
    </row>
    <row r="25" spans="1:5" s="5" customFormat="1" ht="12" customHeight="1">
      <c r="A25" s="24" t="s">
        <v>27</v>
      </c>
      <c r="B25" s="25">
        <v>4.5854125451491106</v>
      </c>
      <c r="D25" s="26" t="s">
        <v>69</v>
      </c>
      <c r="E25" s="56">
        <v>99.15</v>
      </c>
    </row>
    <row r="26" spans="1:5" s="5" customFormat="1" ht="12" customHeight="1">
      <c r="A26" s="24" t="s">
        <v>52</v>
      </c>
      <c r="B26" s="25">
        <v>4.4663199622622498</v>
      </c>
      <c r="D26" s="24" t="s">
        <v>70</v>
      </c>
      <c r="E26" s="57">
        <v>0.85</v>
      </c>
    </row>
    <row r="27" spans="1:5" s="5" customFormat="1" ht="12" customHeight="1">
      <c r="A27" s="24" t="s">
        <v>242</v>
      </c>
      <c r="B27" s="25">
        <v>3.8558710280832202</v>
      </c>
      <c r="D27" s="24" t="s">
        <v>150</v>
      </c>
      <c r="E27" s="25">
        <v>0</v>
      </c>
    </row>
    <row r="28" spans="1:5" s="5" customFormat="1" ht="12" customHeight="1" thickBot="1">
      <c r="A28" s="24" t="s">
        <v>90</v>
      </c>
      <c r="B28" s="25">
        <v>3.8201647320801633</v>
      </c>
      <c r="D28" s="58" t="s">
        <v>71</v>
      </c>
      <c r="E28" s="59">
        <f>+E26+E25+E27</f>
        <v>100</v>
      </c>
    </row>
    <row r="29" spans="1:5" s="5" customFormat="1" ht="12" customHeight="1" thickTop="1">
      <c r="A29" s="24" t="s">
        <v>51</v>
      </c>
      <c r="B29" s="25">
        <v>3.4171613478166156</v>
      </c>
      <c r="D29" s="34"/>
      <c r="E29" s="35"/>
    </row>
    <row r="30" spans="1:5" s="5" customFormat="1" ht="12" customHeight="1">
      <c r="A30" s="24" t="s">
        <v>24</v>
      </c>
      <c r="B30" s="25">
        <v>3.2780741209517745</v>
      </c>
      <c r="D30" s="34"/>
      <c r="E30" s="35"/>
    </row>
    <row r="31" spans="1:5" s="5" customFormat="1" ht="12" customHeight="1">
      <c r="A31" s="24" t="s">
        <v>39</v>
      </c>
      <c r="B31" s="25">
        <v>3.2206097349287801</v>
      </c>
      <c r="D31" s="34"/>
      <c r="E31" s="35"/>
    </row>
    <row r="32" spans="1:5" s="5" customFormat="1" ht="12" customHeight="1">
      <c r="A32" s="24" t="s">
        <v>45</v>
      </c>
      <c r="B32" s="25">
        <v>2.9711034113273609</v>
      </c>
      <c r="D32" s="34"/>
      <c r="E32" s="35"/>
    </row>
    <row r="33" spans="1:5" s="5" customFormat="1" ht="12" customHeight="1">
      <c r="A33" s="24" t="s">
        <v>91</v>
      </c>
      <c r="B33" s="25">
        <v>2.7277834023078005</v>
      </c>
      <c r="D33" s="34"/>
      <c r="E33" s="35"/>
    </row>
    <row r="34" spans="1:5" s="5" customFormat="1" ht="12" customHeight="1">
      <c r="A34" s="24" t="s">
        <v>48</v>
      </c>
      <c r="B34" s="25">
        <v>2.6458111083426954</v>
      </c>
      <c r="D34" s="34"/>
      <c r="E34" s="35"/>
    </row>
    <row r="35" spans="1:5" s="5" customFormat="1" ht="12" customHeight="1">
      <c r="A35" s="24" t="s">
        <v>40</v>
      </c>
      <c r="B35" s="25">
        <v>2.6297897212375831</v>
      </c>
      <c r="D35" s="34"/>
      <c r="E35" s="35"/>
    </row>
    <row r="36" spans="1:5" s="5" customFormat="1" ht="12" customHeight="1">
      <c r="A36" s="24" t="s">
        <v>67</v>
      </c>
      <c r="B36" s="25">
        <v>2.2786537752485532</v>
      </c>
      <c r="D36" s="34"/>
      <c r="E36" s="35"/>
    </row>
    <row r="37" spans="1:5" s="5" customFormat="1" ht="12" customHeight="1">
      <c r="A37" s="24" t="s">
        <v>264</v>
      </c>
      <c r="B37" s="25">
        <v>2.2652636365538865</v>
      </c>
      <c r="D37" s="34"/>
      <c r="E37" s="35"/>
    </row>
    <row r="38" spans="1:5" s="5" customFormat="1" ht="12" customHeight="1">
      <c r="A38" s="24" t="s">
        <v>87</v>
      </c>
      <c r="B38" s="25">
        <v>2.1868818321101102</v>
      </c>
      <c r="D38" s="34"/>
      <c r="E38" s="35"/>
    </row>
    <row r="39" spans="1:5" s="5" customFormat="1" ht="12" customHeight="1">
      <c r="A39" s="24" t="s">
        <v>93</v>
      </c>
      <c r="B39" s="25">
        <v>2.0914951063265295</v>
      </c>
      <c r="D39" s="34"/>
      <c r="E39" s="35"/>
    </row>
    <row r="40" spans="1:5" s="5" customFormat="1" ht="12" customHeight="1">
      <c r="A40" s="24" t="s">
        <v>50</v>
      </c>
      <c r="B40" s="25">
        <v>1.8828657500594144</v>
      </c>
      <c r="D40" s="34"/>
      <c r="E40" s="35"/>
    </row>
    <row r="41" spans="1:5" s="5" customFormat="1" ht="12" customHeight="1">
      <c r="A41" s="24" t="s">
        <v>68</v>
      </c>
      <c r="B41" s="25">
        <v>1.5364147433402195</v>
      </c>
      <c r="D41" s="34"/>
      <c r="E41" s="35"/>
    </row>
    <row r="42" spans="1:5" s="5" customFormat="1" ht="12" customHeight="1">
      <c r="A42" s="24" t="s">
        <v>65</v>
      </c>
      <c r="B42" s="25">
        <v>1.5200477750814165</v>
      </c>
      <c r="D42" s="34"/>
      <c r="E42" s="35"/>
    </row>
    <row r="43" spans="1:5" s="5" customFormat="1" ht="12" customHeight="1">
      <c r="A43" s="24" t="s">
        <v>99</v>
      </c>
      <c r="B43" s="25">
        <v>1.4935329951825405</v>
      </c>
      <c r="D43" s="34"/>
      <c r="E43" s="35"/>
    </row>
    <row r="44" spans="1:5" s="5" customFormat="1" ht="12" customHeight="1">
      <c r="A44" s="24" t="s">
        <v>107</v>
      </c>
      <c r="B44" s="25">
        <v>1.4630201436279049</v>
      </c>
      <c r="D44" s="34"/>
      <c r="E44" s="35"/>
    </row>
    <row r="45" spans="1:5" s="5" customFormat="1" ht="12" customHeight="1">
      <c r="A45" s="24" t="s">
        <v>106</v>
      </c>
      <c r="B45" s="25">
        <v>1.4615939951531784</v>
      </c>
      <c r="D45" s="34"/>
      <c r="E45" s="35"/>
    </row>
    <row r="46" spans="1:5" s="5" customFormat="1" ht="12" customHeight="1">
      <c r="A46" s="24" t="s">
        <v>261</v>
      </c>
      <c r="B46" s="25">
        <v>1.4439559370847617</v>
      </c>
      <c r="D46" s="34"/>
      <c r="E46" s="35"/>
    </row>
    <row r="47" spans="1:5" s="5" customFormat="1" ht="12" customHeight="1">
      <c r="A47" s="24" t="s">
        <v>324</v>
      </c>
      <c r="B47" s="25">
        <v>1.4408318827358666</v>
      </c>
      <c r="D47" s="36"/>
      <c r="E47" s="35"/>
    </row>
    <row r="48" spans="1:5" s="5" customFormat="1" ht="12.75"/>
    <row r="49" spans="1:5" s="60" customFormat="1" ht="12.75"/>
    <row r="50" spans="1:5" s="60" customFormat="1" ht="12.75">
      <c r="D50" s="61"/>
      <c r="E50" s="62"/>
    </row>
    <row r="51" spans="1:5" s="5" customFormat="1" ht="12.75">
      <c r="A51" s="4" t="s">
        <v>177</v>
      </c>
      <c r="B51" s="63"/>
    </row>
    <row r="52" spans="1:5" s="5" customFormat="1" ht="12.75">
      <c r="A52" s="47" t="s">
        <v>326</v>
      </c>
    </row>
    <row r="53" spans="1:5" s="17" customFormat="1" ht="12.75">
      <c r="A53" s="64" t="s">
        <v>196</v>
      </c>
      <c r="B53" s="65" t="s">
        <v>15</v>
      </c>
      <c r="C53" s="65" t="s">
        <v>16</v>
      </c>
      <c r="D53" s="65" t="s">
        <v>17</v>
      </c>
      <c r="E53" s="65" t="s">
        <v>34</v>
      </c>
    </row>
    <row r="54" spans="1:5" s="5" customFormat="1" ht="12.75">
      <c r="A54" s="66" t="s">
        <v>139</v>
      </c>
      <c r="B54" s="42"/>
      <c r="C54" s="42"/>
      <c r="D54" s="42"/>
      <c r="E54" s="42"/>
    </row>
    <row r="55" spans="1:5" s="5" customFormat="1" ht="12.75">
      <c r="A55" s="43" t="s">
        <v>211</v>
      </c>
      <c r="B55" s="67">
        <v>27.27624951569161</v>
      </c>
      <c r="C55" s="67">
        <v>15.684129828006599</v>
      </c>
      <c r="D55" s="67">
        <v>10.789791014743134</v>
      </c>
      <c r="E55" s="67">
        <v>10.777524557585583</v>
      </c>
    </row>
    <row r="56" spans="1:5" s="5" customFormat="1" ht="12.75">
      <c r="A56" s="43" t="s">
        <v>212</v>
      </c>
      <c r="B56" s="67">
        <v>28.666035950804169</v>
      </c>
      <c r="C56" s="67">
        <v>16.971495826546533</v>
      </c>
      <c r="D56" s="67">
        <v>0</v>
      </c>
      <c r="E56" s="67">
        <v>10.721332872802702</v>
      </c>
    </row>
    <row r="57" spans="1:5" s="5" customFormat="1" ht="12.75">
      <c r="A57" s="43"/>
      <c r="B57" s="68"/>
      <c r="C57" s="68"/>
      <c r="D57" s="68"/>
      <c r="E57" s="68"/>
    </row>
    <row r="58" spans="1:5" s="5" customFormat="1" ht="12.75">
      <c r="A58" s="45" t="s">
        <v>140</v>
      </c>
      <c r="B58" s="46"/>
      <c r="C58" s="46"/>
      <c r="D58" s="46"/>
      <c r="E58" s="46"/>
    </row>
    <row r="59" spans="1:5" s="5" customFormat="1" ht="12.75">
      <c r="A59" s="43" t="s">
        <v>18</v>
      </c>
      <c r="B59" s="68">
        <v>29.896232601788732</v>
      </c>
      <c r="C59" s="68">
        <v>13.788132326243407</v>
      </c>
      <c r="D59" s="68">
        <v>11.18908675382697</v>
      </c>
      <c r="E59" s="67">
        <v>10.79248319809183</v>
      </c>
    </row>
    <row r="60" spans="1:5" s="36" customFormat="1" ht="12.75">
      <c r="A60" s="69"/>
      <c r="B60" s="70"/>
      <c r="C60" s="70"/>
      <c r="D60" s="70"/>
      <c r="E60" s="70"/>
    </row>
    <row r="61" spans="1:5" s="5" customFormat="1" ht="12.75"/>
    <row r="62" spans="1:5" s="5" customFormat="1" ht="12.75">
      <c r="A62" s="47" t="s">
        <v>185</v>
      </c>
    </row>
    <row r="63" spans="1:5" s="5" customFormat="1" ht="12.75">
      <c r="A63" s="5" t="s">
        <v>186</v>
      </c>
    </row>
    <row r="64" spans="1:5" s="5" customFormat="1" ht="12.75">
      <c r="A64" s="5" t="s">
        <v>327</v>
      </c>
    </row>
    <row r="65" spans="1:1" s="5" customFormat="1" ht="12.75">
      <c r="A65" s="5" t="s">
        <v>249</v>
      </c>
    </row>
    <row r="66" spans="1:1" s="5" customFormat="1" ht="12.75">
      <c r="A66" s="5" t="s">
        <v>187</v>
      </c>
    </row>
    <row r="67" spans="1:1" s="5" customFormat="1" ht="12.75"/>
  </sheetData>
  <mergeCells count="3">
    <mergeCell ref="C4:D4"/>
    <mergeCell ref="F4:H4"/>
    <mergeCell ref="B9:C9"/>
  </mergeCell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G62"/>
  <sheetViews>
    <sheetView topLeftCell="A40" workbookViewId="0">
      <selection activeCell="A48" sqref="A47:XFD48"/>
    </sheetView>
  </sheetViews>
  <sheetFormatPr defaultRowHeight="14.25"/>
  <cols>
    <col min="1" max="1" width="59.5703125" style="2" customWidth="1"/>
    <col min="2" max="2" width="23" style="2" customWidth="1"/>
    <col min="3" max="3" width="16.7109375" style="2" customWidth="1"/>
    <col min="4" max="4" width="18.42578125" style="2" customWidth="1"/>
    <col min="5" max="5" width="15.28515625" style="2" customWidth="1"/>
    <col min="6" max="6" width="18.140625" style="2" customWidth="1"/>
    <col min="7" max="7" width="19.28515625" style="2" customWidth="1"/>
    <col min="8" max="16384" width="9.140625" style="2"/>
  </cols>
  <sheetData>
    <row r="1" spans="1:7" s="71" customFormat="1" ht="19.5">
      <c r="A1" s="1" t="s">
        <v>74</v>
      </c>
    </row>
    <row r="4" spans="1:7" s="5" customFormat="1" ht="13.5" thickBot="1">
      <c r="A4" s="4" t="s">
        <v>10</v>
      </c>
    </row>
    <row r="5" spans="1:7" s="5" customFormat="1" ht="27" thickTop="1" thickBot="1">
      <c r="A5" s="6" t="s">
        <v>0</v>
      </c>
      <c r="B5" s="6" t="s">
        <v>1</v>
      </c>
      <c r="C5" s="7" t="s">
        <v>2</v>
      </c>
      <c r="D5" s="7"/>
      <c r="E5" s="6" t="s">
        <v>3</v>
      </c>
      <c r="F5" s="7" t="s">
        <v>4</v>
      </c>
      <c r="G5" s="7"/>
    </row>
    <row r="6" spans="1:7" s="5" customFormat="1" ht="74.25" customHeight="1" thickTop="1" thickBot="1">
      <c r="A6" s="9" t="s">
        <v>136</v>
      </c>
      <c r="B6" s="9" t="s">
        <v>5</v>
      </c>
      <c r="C6" s="9" t="s">
        <v>6</v>
      </c>
      <c r="D6" s="10" t="s">
        <v>145</v>
      </c>
      <c r="E6" s="9" t="s">
        <v>42</v>
      </c>
      <c r="F6" s="9" t="s">
        <v>43</v>
      </c>
      <c r="G6" s="9" t="s">
        <v>195</v>
      </c>
    </row>
    <row r="7" spans="1:7" s="5" customFormat="1" ht="13.5" thickTop="1"/>
    <row r="8" spans="1:7" s="5" customFormat="1" ht="12.75"/>
    <row r="9" spans="1:7" s="5" customFormat="1" ht="13.5" thickBot="1">
      <c r="A9" s="4" t="s">
        <v>73</v>
      </c>
    </row>
    <row r="10" spans="1:7" s="5" customFormat="1" ht="66" customHeight="1" thickTop="1" thickBot="1">
      <c r="A10" s="72" t="s">
        <v>21</v>
      </c>
      <c r="B10" s="13" t="s">
        <v>132</v>
      </c>
      <c r="C10" s="91"/>
      <c r="D10" s="14"/>
    </row>
    <row r="11" spans="1:7" s="5" customFormat="1" ht="13.5" thickTop="1"/>
    <row r="12" spans="1:7" s="5" customFormat="1" ht="12.75"/>
    <row r="13" spans="1:7" s="5" customFormat="1" ht="13.5" thickBot="1">
      <c r="A13" s="4" t="s">
        <v>12</v>
      </c>
    </row>
    <row r="14" spans="1:7" s="17" customFormat="1" ht="13.5" thickTop="1">
      <c r="A14" s="73" t="s">
        <v>13</v>
      </c>
      <c r="B14" s="74" t="s">
        <v>14</v>
      </c>
    </row>
    <row r="15" spans="1:7" s="5" customFormat="1" ht="12.75">
      <c r="A15" s="75" t="s">
        <v>328</v>
      </c>
      <c r="B15" s="76" t="s">
        <v>284</v>
      </c>
    </row>
    <row r="16" spans="1:7" s="5" customFormat="1" ht="13.5" thickBot="1">
      <c r="A16" s="77"/>
      <c r="B16" s="78" t="s">
        <v>302</v>
      </c>
    </row>
    <row r="17" spans="1:2" s="5" customFormat="1" ht="13.5" thickTop="1"/>
    <row r="18" spans="1:2" s="5" customFormat="1" ht="12.75"/>
    <row r="19" spans="1:2" s="5" customFormat="1" ht="13.5" thickBot="1">
      <c r="A19" s="4" t="s">
        <v>72</v>
      </c>
    </row>
    <row r="20" spans="1:2" s="17" customFormat="1" ht="13.5" thickTop="1">
      <c r="A20" s="22" t="s">
        <v>80</v>
      </c>
      <c r="B20" s="23" t="s">
        <v>23</v>
      </c>
    </row>
    <row r="21" spans="1:2" s="5" customFormat="1" ht="12.75">
      <c r="A21" s="79" t="s">
        <v>26</v>
      </c>
      <c r="B21" s="80">
        <v>19.384677080949732</v>
      </c>
    </row>
    <row r="22" spans="1:2" s="5" customFormat="1" ht="12.75">
      <c r="A22" s="79" t="s">
        <v>31</v>
      </c>
      <c r="B22" s="80">
        <v>19.248598093300309</v>
      </c>
    </row>
    <row r="23" spans="1:2" s="5" customFormat="1" ht="12.75">
      <c r="A23" s="79" t="s">
        <v>51</v>
      </c>
      <c r="B23" s="80">
        <v>9.8883609885629884</v>
      </c>
    </row>
    <row r="24" spans="1:2" s="5" customFormat="1" ht="12.75">
      <c r="A24" s="79" t="s">
        <v>49</v>
      </c>
      <c r="B24" s="80">
        <v>7.1744079006013166</v>
      </c>
    </row>
    <row r="25" spans="1:2" s="5" customFormat="1" ht="12.75">
      <c r="A25" s="79" t="s">
        <v>30</v>
      </c>
      <c r="B25" s="80">
        <v>7.1441559845442271</v>
      </c>
    </row>
    <row r="26" spans="1:2" s="5" customFormat="1" ht="12.75">
      <c r="A26" s="79" t="s">
        <v>47</v>
      </c>
      <c r="B26" s="80">
        <v>6.5278312951165898</v>
      </c>
    </row>
    <row r="27" spans="1:2" s="5" customFormat="1" ht="12.75">
      <c r="A27" s="79" t="s">
        <v>55</v>
      </c>
      <c r="B27" s="80">
        <v>3.8738839673549732</v>
      </c>
    </row>
    <row r="28" spans="1:2" s="5" customFormat="1" ht="12.75">
      <c r="A28" s="79" t="s">
        <v>329</v>
      </c>
      <c r="B28" s="80">
        <v>3.3173158390819504</v>
      </c>
    </row>
    <row r="29" spans="1:2" s="5" customFormat="1" ht="12.75">
      <c r="A29" s="79" t="s">
        <v>29</v>
      </c>
      <c r="B29" s="80">
        <v>2.8207808698569115</v>
      </c>
    </row>
    <row r="30" spans="1:2" s="5" customFormat="1" ht="12.75">
      <c r="A30" s="79" t="s">
        <v>66</v>
      </c>
      <c r="B30" s="80">
        <v>2.6252869096658795</v>
      </c>
    </row>
    <row r="31" spans="1:2" s="5" customFormat="1" ht="12.75">
      <c r="A31" s="79" t="s">
        <v>311</v>
      </c>
      <c r="B31" s="80">
        <v>1.9712432211346296</v>
      </c>
    </row>
    <row r="32" spans="1:2" s="5" customFormat="1" ht="12.75">
      <c r="A32" s="79" t="s">
        <v>330</v>
      </c>
      <c r="B32" s="80">
        <v>1.9603337500961759</v>
      </c>
    </row>
    <row r="33" spans="1:2" s="5" customFormat="1" ht="12.75">
      <c r="A33" s="79" t="s">
        <v>266</v>
      </c>
      <c r="B33" s="80">
        <v>1.6491788966881058</v>
      </c>
    </row>
    <row r="34" spans="1:2" s="5" customFormat="1" ht="12.75">
      <c r="A34" s="79" t="s">
        <v>303</v>
      </c>
      <c r="B34" s="80">
        <v>1.5315099777858538</v>
      </c>
    </row>
    <row r="35" spans="1:2" s="5" customFormat="1" ht="12.75">
      <c r="A35" s="79" t="s">
        <v>272</v>
      </c>
      <c r="B35" s="80">
        <v>1.4630003001600871</v>
      </c>
    </row>
    <row r="36" spans="1:2" s="5" customFormat="1" ht="12.75">
      <c r="A36" s="79" t="s">
        <v>264</v>
      </c>
      <c r="B36" s="80">
        <v>1.3854416637408948</v>
      </c>
    </row>
    <row r="37" spans="1:2" s="5" customFormat="1" ht="12.75">
      <c r="A37" s="79" t="s">
        <v>270</v>
      </c>
      <c r="B37" s="80">
        <v>1.3332132622313115</v>
      </c>
    </row>
    <row r="38" spans="1:2" s="5" customFormat="1" ht="12.75">
      <c r="A38" s="79" t="s">
        <v>304</v>
      </c>
      <c r="B38" s="80">
        <v>0.91614547119855727</v>
      </c>
    </row>
    <row r="39" spans="1:2" s="5" customFormat="1" ht="12.75">
      <c r="A39" s="79" t="s">
        <v>308</v>
      </c>
      <c r="B39" s="80">
        <v>0.90198148998253869</v>
      </c>
    </row>
    <row r="40" spans="1:2" s="5" customFormat="1" ht="12.75">
      <c r="A40" s="79" t="s">
        <v>245</v>
      </c>
      <c r="B40" s="80">
        <v>0.21483045248377833</v>
      </c>
    </row>
    <row r="41" spans="1:2" s="5" customFormat="1" ht="12.75">
      <c r="A41" s="81" t="s">
        <v>69</v>
      </c>
      <c r="B41" s="82">
        <f>+SUM(B21:B40)</f>
        <v>95.332177414536815</v>
      </c>
    </row>
    <row r="42" spans="1:2" s="5" customFormat="1" ht="12.75">
      <c r="A42" s="79" t="s">
        <v>70</v>
      </c>
      <c r="B42" s="83">
        <v>4.67</v>
      </c>
    </row>
    <row r="43" spans="1:2" s="5" customFormat="1" ht="12.75">
      <c r="A43" s="79" t="s">
        <v>150</v>
      </c>
      <c r="B43" s="80">
        <v>0</v>
      </c>
    </row>
    <row r="44" spans="1:2" s="5" customFormat="1" ht="13.5" thickBot="1">
      <c r="A44" s="58" t="s">
        <v>71</v>
      </c>
      <c r="B44" s="59">
        <f>+B42+B41+B43</f>
        <v>100.00217741453682</v>
      </c>
    </row>
    <row r="45" spans="1:2" s="5" customFormat="1" ht="13.5" thickTop="1"/>
    <row r="46" spans="1:2" s="5" customFormat="1" ht="12.75"/>
    <row r="47" spans="1:2" s="5" customFormat="1" ht="12.75">
      <c r="A47" s="4" t="s">
        <v>178</v>
      </c>
    </row>
    <row r="48" spans="1:2" s="5" customFormat="1" ht="12.75">
      <c r="A48" s="47" t="s">
        <v>319</v>
      </c>
    </row>
    <row r="49" spans="1:4" s="17" customFormat="1" ht="12.75">
      <c r="A49" s="64" t="s">
        <v>193</v>
      </c>
      <c r="B49" s="65" t="s">
        <v>15</v>
      </c>
      <c r="C49" s="65" t="s">
        <v>16</v>
      </c>
      <c r="D49" s="65" t="s">
        <v>34</v>
      </c>
    </row>
    <row r="50" spans="1:4" s="5" customFormat="1" ht="12.75">
      <c r="A50" s="66" t="s">
        <v>141</v>
      </c>
      <c r="B50" s="84"/>
      <c r="C50" s="84"/>
      <c r="D50" s="84"/>
    </row>
    <row r="51" spans="1:4" s="5" customFormat="1" ht="12.75">
      <c r="A51" s="85" t="s">
        <v>213</v>
      </c>
      <c r="B51" s="68">
        <v>42.879256965944279</v>
      </c>
      <c r="C51" s="68">
        <v>19.033449900330581</v>
      </c>
      <c r="D51" s="68">
        <v>13.689239958993582</v>
      </c>
    </row>
    <row r="52" spans="1:4" s="5" customFormat="1" ht="12.75">
      <c r="A52" s="85" t="s">
        <v>214</v>
      </c>
      <c r="B52" s="68">
        <v>44.586466165413526</v>
      </c>
      <c r="C52" s="68">
        <v>20.591116503952044</v>
      </c>
      <c r="D52" s="68">
        <v>8.3239021423242576</v>
      </c>
    </row>
    <row r="53" spans="1:4" s="5" customFormat="1" ht="12.75"/>
    <row r="54" spans="1:4" s="5" customFormat="1" ht="12.75">
      <c r="A54" s="86" t="s">
        <v>140</v>
      </c>
      <c r="B54" s="87"/>
      <c r="C54" s="87"/>
      <c r="D54" s="87"/>
    </row>
    <row r="55" spans="1:4" s="5" customFormat="1" ht="12.75">
      <c r="A55" s="85" t="s">
        <v>20</v>
      </c>
      <c r="B55" s="68">
        <v>48.483763963168713</v>
      </c>
      <c r="C55" s="68">
        <v>24.08302539509355</v>
      </c>
      <c r="D55" s="68">
        <v>17.929681169937894</v>
      </c>
    </row>
    <row r="56" spans="1:4" s="5" customFormat="1" ht="12.75"/>
    <row r="57" spans="1:4" s="5" customFormat="1" ht="12.75"/>
    <row r="58" spans="1:4" s="5" customFormat="1" ht="12.75">
      <c r="A58" s="47" t="s">
        <v>185</v>
      </c>
    </row>
    <row r="59" spans="1:4" s="5" customFormat="1" ht="12.75">
      <c r="A59" s="5" t="s">
        <v>186</v>
      </c>
    </row>
    <row r="60" spans="1:4" s="5" customFormat="1" ht="12.75">
      <c r="A60" s="5" t="s">
        <v>327</v>
      </c>
    </row>
    <row r="61" spans="1:4" s="5" customFormat="1" ht="12.75">
      <c r="A61" s="5" t="s">
        <v>249</v>
      </c>
    </row>
    <row r="62" spans="1:4" s="5" customFormat="1" ht="12.75">
      <c r="A62" s="5" t="s">
        <v>187</v>
      </c>
    </row>
  </sheetData>
  <mergeCells count="3">
    <mergeCell ref="C5:D5"/>
    <mergeCell ref="F5:G5"/>
    <mergeCell ref="B10:D10"/>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G64"/>
  <sheetViews>
    <sheetView topLeftCell="A34" workbookViewId="0">
      <selection activeCell="D14" sqref="D14"/>
    </sheetView>
  </sheetViews>
  <sheetFormatPr defaultRowHeight="14.25"/>
  <cols>
    <col min="1" max="1" width="44.85546875" style="2" customWidth="1"/>
    <col min="2" max="2" width="23.28515625" style="2" customWidth="1"/>
    <col min="3" max="3" width="20.28515625" style="2" customWidth="1"/>
    <col min="4" max="4" width="38.42578125" style="2" customWidth="1"/>
    <col min="5" max="5" width="14.42578125" style="2" customWidth="1"/>
    <col min="6" max="6" width="16.5703125" style="2" customWidth="1"/>
    <col min="7" max="7" width="18.5703125" style="2" customWidth="1"/>
    <col min="8" max="16384" width="9.140625" style="2"/>
  </cols>
  <sheetData>
    <row r="1" spans="1:7" ht="19.5">
      <c r="A1" s="1" t="s">
        <v>75</v>
      </c>
    </row>
    <row r="3" spans="1:7" s="5" customFormat="1" ht="12.75"/>
    <row r="4" spans="1:7" s="5" customFormat="1" ht="13.5" thickBot="1">
      <c r="A4" s="4" t="s">
        <v>10</v>
      </c>
    </row>
    <row r="5" spans="1:7" s="5" customFormat="1" ht="27" customHeight="1" thickTop="1" thickBot="1">
      <c r="A5" s="6" t="s">
        <v>0</v>
      </c>
      <c r="B5" s="6" t="s">
        <v>1</v>
      </c>
      <c r="C5" s="7" t="s">
        <v>2</v>
      </c>
      <c r="D5" s="7"/>
      <c r="E5" s="6" t="s">
        <v>3</v>
      </c>
      <c r="F5" s="7" t="s">
        <v>4</v>
      </c>
      <c r="G5" s="7"/>
    </row>
    <row r="6" spans="1:7" s="93" customFormat="1" ht="72.75" customHeight="1" thickTop="1" thickBot="1">
      <c r="A6" s="92" t="s">
        <v>137</v>
      </c>
      <c r="B6" s="9" t="s">
        <v>5</v>
      </c>
      <c r="C6" s="9" t="s">
        <v>6</v>
      </c>
      <c r="D6" s="9" t="s">
        <v>78</v>
      </c>
      <c r="E6" s="9" t="s">
        <v>77</v>
      </c>
      <c r="F6" s="9" t="s">
        <v>79</v>
      </c>
      <c r="G6" s="9" t="s">
        <v>197</v>
      </c>
    </row>
    <row r="7" spans="1:7" s="5" customFormat="1" ht="13.5" thickTop="1"/>
    <row r="8" spans="1:7" s="5" customFormat="1" ht="12.75"/>
    <row r="9" spans="1:7" s="5" customFormat="1" ht="13.5" thickBot="1">
      <c r="A9" s="4" t="s">
        <v>73</v>
      </c>
    </row>
    <row r="10" spans="1:7" s="5" customFormat="1" ht="66" customHeight="1" thickTop="1" thickBot="1">
      <c r="A10" s="72" t="s">
        <v>21</v>
      </c>
      <c r="B10" s="13" t="s">
        <v>76</v>
      </c>
      <c r="C10" s="14"/>
    </row>
    <row r="11" spans="1:7" s="5" customFormat="1" ht="13.5" thickTop="1"/>
    <row r="12" spans="1:7" s="5" customFormat="1" ht="12.75"/>
    <row r="13" spans="1:7" s="5" customFormat="1" ht="13.5" thickBot="1">
      <c r="A13" s="4" t="s">
        <v>12</v>
      </c>
    </row>
    <row r="14" spans="1:7" s="17" customFormat="1" ht="13.5" thickTop="1">
      <c r="A14" s="73" t="s">
        <v>13</v>
      </c>
      <c r="B14" s="74" t="s">
        <v>14</v>
      </c>
    </row>
    <row r="15" spans="1:7" s="5" customFormat="1" ht="12.75">
      <c r="A15" s="94" t="s">
        <v>331</v>
      </c>
      <c r="B15" s="95" t="s">
        <v>332</v>
      </c>
    </row>
    <row r="16" spans="1:7" s="5" customFormat="1" ht="13.5" thickBot="1">
      <c r="A16" s="96"/>
      <c r="B16" s="97" t="s">
        <v>333</v>
      </c>
    </row>
    <row r="17" spans="1:5" s="5" customFormat="1" ht="13.5" thickTop="1"/>
    <row r="18" spans="1:5" s="5" customFormat="1" ht="12.75"/>
    <row r="19" spans="1:5" s="5" customFormat="1" ht="13.5" thickBot="1">
      <c r="A19" s="4" t="s">
        <v>72</v>
      </c>
    </row>
    <row r="20" spans="1:5" s="17" customFormat="1" ht="25.5" customHeight="1" thickTop="1">
      <c r="A20" s="22" t="s">
        <v>80</v>
      </c>
      <c r="B20" s="23" t="s">
        <v>23</v>
      </c>
      <c r="D20" s="22" t="s">
        <v>80</v>
      </c>
      <c r="E20" s="23" t="s">
        <v>23</v>
      </c>
    </row>
    <row r="21" spans="1:5" s="5" customFormat="1" ht="12.75">
      <c r="A21" s="24" t="s">
        <v>26</v>
      </c>
      <c r="B21" s="25">
        <v>8.5632041771188465</v>
      </c>
      <c r="D21" s="24" t="s">
        <v>94</v>
      </c>
      <c r="E21" s="25">
        <v>1.2340220535163344</v>
      </c>
    </row>
    <row r="22" spans="1:5" s="5" customFormat="1" ht="12.75">
      <c r="A22" s="24" t="s">
        <v>32</v>
      </c>
      <c r="B22" s="25">
        <v>6.8015693549564302</v>
      </c>
      <c r="D22" s="24" t="s">
        <v>64</v>
      </c>
      <c r="E22" s="25">
        <v>1.2197774469119465</v>
      </c>
    </row>
    <row r="23" spans="1:5" s="5" customFormat="1" ht="12.75">
      <c r="A23" s="24" t="s">
        <v>27</v>
      </c>
      <c r="B23" s="25">
        <v>6.6201265236985343</v>
      </c>
      <c r="D23" s="79" t="s">
        <v>89</v>
      </c>
      <c r="E23" s="80">
        <v>1.1681227338137097</v>
      </c>
    </row>
    <row r="24" spans="1:5" s="5" customFormat="1" ht="12.75">
      <c r="A24" s="24" t="s">
        <v>25</v>
      </c>
      <c r="B24" s="25">
        <v>6.2621717952284994</v>
      </c>
      <c r="D24" s="24" t="s">
        <v>85</v>
      </c>
      <c r="E24" s="25">
        <v>1.1274545373744413</v>
      </c>
    </row>
    <row r="25" spans="1:5" s="5" customFormat="1" ht="12.75">
      <c r="A25" s="24" t="s">
        <v>24</v>
      </c>
      <c r="B25" s="25">
        <v>5.6357552590311917</v>
      </c>
      <c r="D25" s="24" t="s">
        <v>87</v>
      </c>
      <c r="E25" s="25">
        <v>1.083013964458907</v>
      </c>
    </row>
    <row r="26" spans="1:5" s="5" customFormat="1" ht="12.75">
      <c r="A26" s="24" t="s">
        <v>31</v>
      </c>
      <c r="B26" s="25">
        <v>4.9196451738290881</v>
      </c>
      <c r="D26" s="79" t="s">
        <v>56</v>
      </c>
      <c r="E26" s="80">
        <v>1.0603005845965641</v>
      </c>
    </row>
    <row r="27" spans="1:5" s="5" customFormat="1" ht="12.75">
      <c r="A27" s="24" t="s">
        <v>39</v>
      </c>
      <c r="B27" s="25">
        <v>3.6949170126201989</v>
      </c>
      <c r="D27" s="79" t="s">
        <v>68</v>
      </c>
      <c r="E27" s="80">
        <v>0.98207251690446418</v>
      </c>
    </row>
    <row r="28" spans="1:5" s="5" customFormat="1" ht="12.75">
      <c r="A28" s="24" t="s">
        <v>45</v>
      </c>
      <c r="B28" s="25">
        <v>3.2754329870846517</v>
      </c>
      <c r="D28" s="24" t="s">
        <v>62</v>
      </c>
      <c r="E28" s="25">
        <v>0.97932023623938314</v>
      </c>
    </row>
    <row r="29" spans="1:5" s="5" customFormat="1" ht="12.75">
      <c r="A29" s="24" t="s">
        <v>49</v>
      </c>
      <c r="B29" s="25">
        <v>2.9238291321205407</v>
      </c>
      <c r="D29" s="24" t="s">
        <v>88</v>
      </c>
      <c r="E29" s="25">
        <v>0.96685867799194192</v>
      </c>
    </row>
    <row r="30" spans="1:5" s="5" customFormat="1" ht="12.75">
      <c r="A30" s="24" t="s">
        <v>48</v>
      </c>
      <c r="B30" s="25">
        <v>2.7103889188184502</v>
      </c>
      <c r="D30" s="24" t="s">
        <v>93</v>
      </c>
      <c r="E30" s="25">
        <v>0.95960215155669726</v>
      </c>
    </row>
    <row r="31" spans="1:5" s="5" customFormat="1" ht="12.75">
      <c r="A31" s="24" t="s">
        <v>47</v>
      </c>
      <c r="B31" s="25">
        <v>2.6342660350026184</v>
      </c>
      <c r="D31" s="24" t="s">
        <v>95</v>
      </c>
      <c r="E31" s="25">
        <v>0.90716470566151242</v>
      </c>
    </row>
    <row r="32" spans="1:5" s="5" customFormat="1" ht="12.75">
      <c r="A32" s="24" t="s">
        <v>51</v>
      </c>
      <c r="B32" s="25">
        <v>2.5559249373037387</v>
      </c>
      <c r="D32" s="79" t="s">
        <v>63</v>
      </c>
      <c r="E32" s="80">
        <v>0.86374705430733256</v>
      </c>
    </row>
    <row r="33" spans="1:5" s="5" customFormat="1" ht="12.75">
      <c r="A33" s="24" t="s">
        <v>33</v>
      </c>
      <c r="B33" s="25">
        <v>2.3429707530308002</v>
      </c>
      <c r="D33" s="79" t="s">
        <v>92</v>
      </c>
      <c r="E33" s="80">
        <v>0.78445650455150517</v>
      </c>
    </row>
    <row r="34" spans="1:5" s="5" customFormat="1" ht="12.75">
      <c r="A34" s="24" t="s">
        <v>40</v>
      </c>
      <c r="B34" s="25">
        <v>2.2640475507970064</v>
      </c>
      <c r="D34" s="24" t="s">
        <v>96</v>
      </c>
      <c r="E34" s="25">
        <v>0.74492143393020149</v>
      </c>
    </row>
    <row r="35" spans="1:5" s="5" customFormat="1" ht="12.75">
      <c r="A35" s="24" t="s">
        <v>30</v>
      </c>
      <c r="B35" s="25">
        <v>2.0399938198583194</v>
      </c>
      <c r="D35" s="24" t="s">
        <v>67</v>
      </c>
      <c r="E35" s="25">
        <v>0.7240885908056528</v>
      </c>
    </row>
    <row r="36" spans="1:5" s="5" customFormat="1" ht="12.75">
      <c r="A36" s="24" t="s">
        <v>81</v>
      </c>
      <c r="B36" s="25">
        <v>1.8840491452547969</v>
      </c>
      <c r="D36" s="24" t="s">
        <v>239</v>
      </c>
      <c r="E36" s="25">
        <v>0.55494342428536791</v>
      </c>
    </row>
    <row r="37" spans="1:5" s="5" customFormat="1" ht="12.75">
      <c r="A37" s="24" t="s">
        <v>82</v>
      </c>
      <c r="B37" s="25">
        <v>1.8539040424467013</v>
      </c>
      <c r="D37" s="24" t="s">
        <v>53</v>
      </c>
      <c r="E37" s="25">
        <v>0.54439207315250049</v>
      </c>
    </row>
    <row r="38" spans="1:5" s="5" customFormat="1" ht="12.75">
      <c r="A38" s="24" t="s">
        <v>84</v>
      </c>
      <c r="B38" s="25">
        <v>1.5915486808356922</v>
      </c>
      <c r="D38" s="24" t="s">
        <v>66</v>
      </c>
      <c r="E38" s="25">
        <v>0.48110939810682152</v>
      </c>
    </row>
    <row r="39" spans="1:5" s="5" customFormat="1" ht="12.75">
      <c r="A39" s="24" t="s">
        <v>55</v>
      </c>
      <c r="B39" s="25">
        <v>1.4777882176373678</v>
      </c>
      <c r="D39" s="24" t="s">
        <v>246</v>
      </c>
      <c r="E39" s="25">
        <v>0.45783510683583534</v>
      </c>
    </row>
    <row r="40" spans="1:5" s="5" customFormat="1" ht="12.75">
      <c r="A40" s="24" t="s">
        <v>52</v>
      </c>
      <c r="B40" s="25">
        <v>1.4755064243755065</v>
      </c>
      <c r="D40" s="79" t="s">
        <v>99</v>
      </c>
      <c r="E40" s="80">
        <v>0.45747764943939512</v>
      </c>
    </row>
    <row r="41" spans="1:5" s="5" customFormat="1" ht="12.75">
      <c r="A41" s="24" t="s">
        <v>83</v>
      </c>
      <c r="B41" s="25">
        <v>1.4480867576058818</v>
      </c>
      <c r="D41" s="24" t="s">
        <v>100</v>
      </c>
      <c r="E41" s="25">
        <v>0.44986225273262553</v>
      </c>
    </row>
    <row r="42" spans="1:5" s="5" customFormat="1" ht="12.75">
      <c r="A42" s="24" t="s">
        <v>58</v>
      </c>
      <c r="B42" s="25">
        <v>1.4181253285588031</v>
      </c>
      <c r="D42" s="24" t="s">
        <v>98</v>
      </c>
      <c r="E42" s="25">
        <v>0.43874010006552155</v>
      </c>
    </row>
    <row r="43" spans="1:5" s="5" customFormat="1" ht="12.75">
      <c r="A43" s="24" t="s">
        <v>305</v>
      </c>
      <c r="B43" s="25">
        <v>1.3637126832951458</v>
      </c>
      <c r="D43" s="24" t="s">
        <v>97</v>
      </c>
      <c r="E43" s="25">
        <v>0.43866663056111482</v>
      </c>
    </row>
    <row r="44" spans="1:5" s="5" customFormat="1" ht="12.75">
      <c r="A44" s="24" t="s">
        <v>91</v>
      </c>
      <c r="B44" s="25">
        <v>1.2922635902596471</v>
      </c>
      <c r="D44" s="55" t="s">
        <v>281</v>
      </c>
      <c r="E44" s="25">
        <v>0.42894887572824636</v>
      </c>
    </row>
    <row r="45" spans="1:5" s="5" customFormat="1" ht="12.75">
      <c r="A45" s="79" t="s">
        <v>90</v>
      </c>
      <c r="B45" s="80">
        <v>1.279912236268816</v>
      </c>
      <c r="D45" s="81" t="s">
        <v>69</v>
      </c>
      <c r="E45" s="82">
        <v>99.86</v>
      </c>
    </row>
    <row r="46" spans="1:5" s="5" customFormat="1" ht="12.75">
      <c r="A46" s="55" t="s">
        <v>60</v>
      </c>
      <c r="B46" s="80">
        <v>1.2414481249617484</v>
      </c>
      <c r="D46" s="79" t="s">
        <v>70</v>
      </c>
      <c r="E46" s="98">
        <v>0.14000000000000001</v>
      </c>
    </row>
    <row r="47" spans="1:5" s="5" customFormat="1" ht="15" thickBot="1">
      <c r="A47" s="99" t="s">
        <v>86</v>
      </c>
      <c r="B47" s="80">
        <v>1.2370682121990422</v>
      </c>
      <c r="D47" s="58" t="s">
        <v>71</v>
      </c>
      <c r="E47" s="59">
        <f>+E46+E45</f>
        <v>100</v>
      </c>
    </row>
    <row r="48" spans="1:5" s="5" customFormat="1" ht="13.5" thickTop="1"/>
    <row r="49" spans="1:5" s="5" customFormat="1" ht="12.75">
      <c r="A49" s="4" t="s">
        <v>179</v>
      </c>
      <c r="B49" s="100"/>
    </row>
    <row r="50" spans="1:5" s="5" customFormat="1" ht="12.75">
      <c r="A50" s="47" t="s">
        <v>326</v>
      </c>
    </row>
    <row r="51" spans="1:5" s="5" customFormat="1" ht="12.75">
      <c r="A51" s="101" t="s">
        <v>193</v>
      </c>
      <c r="B51" s="65" t="s">
        <v>15</v>
      </c>
      <c r="C51" s="65" t="s">
        <v>16</v>
      </c>
      <c r="D51" s="65" t="s">
        <v>17</v>
      </c>
      <c r="E51" s="65" t="s">
        <v>34</v>
      </c>
    </row>
    <row r="52" spans="1:5" s="5" customFormat="1" ht="12.75">
      <c r="A52" s="66" t="s">
        <v>139</v>
      </c>
      <c r="B52" s="84"/>
      <c r="C52" s="84"/>
      <c r="D52" s="84"/>
      <c r="E52" s="84"/>
    </row>
    <row r="53" spans="1:5" s="5" customFormat="1" ht="12.75">
      <c r="A53" s="85" t="s">
        <v>215</v>
      </c>
      <c r="B53" s="68">
        <v>26.249230769230781</v>
      </c>
      <c r="C53" s="68">
        <v>11.887468882626152</v>
      </c>
      <c r="D53" s="68">
        <v>10.321453519026779</v>
      </c>
      <c r="E53" s="68">
        <v>7.6702078080047809</v>
      </c>
    </row>
    <row r="54" spans="1:5" s="5" customFormat="1" ht="12.75">
      <c r="A54" s="85" t="s">
        <v>216</v>
      </c>
      <c r="B54" s="68">
        <v>28.449699501557156</v>
      </c>
      <c r="C54" s="68">
        <v>13.020522203623797</v>
      </c>
      <c r="D54" s="68">
        <v>0</v>
      </c>
      <c r="E54" s="68">
        <v>10.535759201398687</v>
      </c>
    </row>
    <row r="55" spans="1:5" s="5" customFormat="1" ht="12.75"/>
    <row r="56" spans="1:5" s="5" customFormat="1" ht="12.75">
      <c r="A56" s="102" t="s">
        <v>140</v>
      </c>
      <c r="B56" s="87"/>
      <c r="C56" s="87"/>
      <c r="D56" s="87"/>
      <c r="E56" s="87"/>
    </row>
    <row r="57" spans="1:5" s="5" customFormat="1" ht="12.75">
      <c r="A57" s="85" t="s">
        <v>101</v>
      </c>
      <c r="B57" s="68">
        <v>27.086538667964312</v>
      </c>
      <c r="C57" s="68">
        <v>12.245540245910135</v>
      </c>
      <c r="D57" s="68">
        <v>10.513294115757654</v>
      </c>
      <c r="E57" s="68">
        <v>8.1156647215758326</v>
      </c>
    </row>
    <row r="58" spans="1:5" s="5" customFormat="1" ht="12.75"/>
    <row r="59" spans="1:5" s="5" customFormat="1" ht="12.75"/>
    <row r="60" spans="1:5" s="5" customFormat="1" ht="12.75">
      <c r="A60" s="47" t="s">
        <v>185</v>
      </c>
    </row>
    <row r="61" spans="1:5" s="5" customFormat="1" ht="12.75">
      <c r="A61" s="5" t="s">
        <v>186</v>
      </c>
    </row>
    <row r="62" spans="1:5" s="5" customFormat="1" ht="12.75">
      <c r="A62" s="5" t="s">
        <v>327</v>
      </c>
    </row>
    <row r="63" spans="1:5" s="5" customFormat="1" ht="12.75">
      <c r="A63" s="5" t="s">
        <v>249</v>
      </c>
    </row>
    <row r="64" spans="1:5" s="5" customFormat="1" ht="12.75">
      <c r="A64" s="5" t="s">
        <v>187</v>
      </c>
    </row>
  </sheetData>
  <mergeCells count="3">
    <mergeCell ref="C5:D5"/>
    <mergeCell ref="F5:G5"/>
    <mergeCell ref="B10:C10"/>
  </mergeCell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H71"/>
  <sheetViews>
    <sheetView topLeftCell="A49" workbookViewId="0">
      <selection activeCell="D68" sqref="D68"/>
    </sheetView>
  </sheetViews>
  <sheetFormatPr defaultRowHeight="14.25"/>
  <cols>
    <col min="1" max="1" width="43.140625" style="2" customWidth="1"/>
    <col min="2" max="2" width="20" style="2" customWidth="1"/>
    <col min="3" max="3" width="16.5703125" style="2" customWidth="1"/>
    <col min="4" max="4" width="31.7109375" style="2" customWidth="1"/>
    <col min="5" max="5" width="19.28515625" style="2" customWidth="1"/>
    <col min="6" max="6" width="19.42578125" style="2" customWidth="1"/>
    <col min="7" max="7" width="18.5703125" style="2" customWidth="1"/>
    <col min="8" max="8" width="16.7109375" style="2" customWidth="1"/>
    <col min="9" max="16384" width="9.140625" style="2"/>
  </cols>
  <sheetData>
    <row r="1" spans="1:8" ht="19.5">
      <c r="A1" s="1" t="s">
        <v>102</v>
      </c>
    </row>
    <row r="3" spans="1:8" s="5" customFormat="1" ht="13.5" thickBot="1">
      <c r="A3" s="4" t="s">
        <v>10</v>
      </c>
    </row>
    <row r="4" spans="1:8" s="5" customFormat="1" ht="27" customHeight="1" thickTop="1" thickBot="1">
      <c r="A4" s="6" t="s">
        <v>0</v>
      </c>
      <c r="B4" s="6" t="s">
        <v>1</v>
      </c>
      <c r="C4" s="7" t="s">
        <v>2</v>
      </c>
      <c r="D4" s="7"/>
      <c r="E4" s="6" t="s">
        <v>3</v>
      </c>
      <c r="F4" s="7" t="s">
        <v>4</v>
      </c>
      <c r="G4" s="7"/>
      <c r="H4" s="7"/>
    </row>
    <row r="5" spans="1:8" s="5" customFormat="1" ht="61.5" customHeight="1" thickTop="1" thickBot="1">
      <c r="A5" s="9" t="s">
        <v>138</v>
      </c>
      <c r="B5" s="9" t="s">
        <v>5</v>
      </c>
      <c r="C5" s="9" t="s">
        <v>6</v>
      </c>
      <c r="D5" s="10" t="s">
        <v>280</v>
      </c>
      <c r="E5" s="9" t="s">
        <v>114</v>
      </c>
      <c r="F5" s="9" t="s">
        <v>115</v>
      </c>
      <c r="G5" s="9" t="s">
        <v>116</v>
      </c>
      <c r="H5" s="9" t="s">
        <v>117</v>
      </c>
    </row>
    <row r="6" spans="1:8" s="5" customFormat="1" ht="13.5" thickTop="1"/>
    <row r="7" spans="1:8" s="5" customFormat="1" ht="12.75"/>
    <row r="8" spans="1:8" s="5" customFormat="1" ht="13.5" thickBot="1">
      <c r="A8" s="4" t="s">
        <v>73</v>
      </c>
    </row>
    <row r="9" spans="1:8" s="5" customFormat="1" ht="60" customHeight="1" thickTop="1" thickBot="1">
      <c r="A9" s="103" t="s">
        <v>21</v>
      </c>
      <c r="B9" s="13" t="s">
        <v>118</v>
      </c>
      <c r="C9" s="14"/>
    </row>
    <row r="10" spans="1:8" s="5" customFormat="1" ht="13.5" thickTop="1"/>
    <row r="11" spans="1:8" s="5" customFormat="1" ht="12.75"/>
    <row r="12" spans="1:8" s="5" customFormat="1" ht="12.75">
      <c r="A12" s="4" t="s">
        <v>12</v>
      </c>
    </row>
    <row r="13" spans="1:8" s="17" customFormat="1" ht="12.75">
      <c r="A13" s="104" t="s">
        <v>13</v>
      </c>
      <c r="B13" s="104" t="s">
        <v>14</v>
      </c>
    </row>
    <row r="14" spans="1:8" s="5" customFormat="1" ht="12.75">
      <c r="A14" s="105" t="s">
        <v>334</v>
      </c>
      <c r="B14" s="106" t="s">
        <v>306</v>
      </c>
    </row>
    <row r="15" spans="1:8" s="5" customFormat="1" ht="12.75">
      <c r="A15" s="106"/>
      <c r="B15" s="106" t="s">
        <v>307</v>
      </c>
    </row>
    <row r="16" spans="1:8" s="5" customFormat="1" ht="12.75">
      <c r="A16" s="36"/>
      <c r="B16" s="36"/>
    </row>
    <row r="17" spans="1:5" s="5" customFormat="1" ht="12.75"/>
    <row r="18" spans="1:5" s="5" customFormat="1" ht="13.5" thickBot="1">
      <c r="A18" s="4" t="s">
        <v>72</v>
      </c>
    </row>
    <row r="19" spans="1:5" s="17" customFormat="1" ht="13.5" thickTop="1">
      <c r="A19" s="22" t="s">
        <v>80</v>
      </c>
      <c r="B19" s="23" t="s">
        <v>23</v>
      </c>
      <c r="D19" s="22" t="s">
        <v>80</v>
      </c>
      <c r="E19" s="23" t="s">
        <v>23</v>
      </c>
    </row>
    <row r="20" spans="1:5" s="5" customFormat="1" ht="12.75">
      <c r="A20" s="79" t="s">
        <v>61</v>
      </c>
      <c r="B20" s="80">
        <v>5.8268898447684192</v>
      </c>
      <c r="D20" s="79" t="s">
        <v>311</v>
      </c>
      <c r="E20" s="80">
        <v>1.0702994735497671</v>
      </c>
    </row>
    <row r="21" spans="1:5" s="5" customFormat="1" ht="12.75">
      <c r="A21" s="79" t="s">
        <v>112</v>
      </c>
      <c r="B21" s="80">
        <v>4.273791520505231</v>
      </c>
      <c r="D21" s="79" t="s">
        <v>103</v>
      </c>
      <c r="E21" s="80">
        <v>1.0673752237660337</v>
      </c>
    </row>
    <row r="22" spans="1:5" s="5" customFormat="1" ht="12.75">
      <c r="A22" s="79" t="s">
        <v>107</v>
      </c>
      <c r="B22" s="80">
        <v>4.2549628695110213</v>
      </c>
      <c r="D22" s="79" t="s">
        <v>329</v>
      </c>
      <c r="E22" s="80">
        <v>1.0459795094278417</v>
      </c>
    </row>
    <row r="23" spans="1:5" s="5" customFormat="1" ht="12.75">
      <c r="A23" s="79" t="s">
        <v>282</v>
      </c>
      <c r="B23" s="80">
        <v>3.970530331334067</v>
      </c>
      <c r="D23" s="79" t="s">
        <v>50</v>
      </c>
      <c r="E23" s="80">
        <v>1.042732697968813</v>
      </c>
    </row>
    <row r="24" spans="1:5" s="5" customFormat="1" ht="12.75">
      <c r="A24" s="79" t="s">
        <v>270</v>
      </c>
      <c r="B24" s="80">
        <v>3.931502821948464</v>
      </c>
      <c r="D24" s="79" t="s">
        <v>335</v>
      </c>
      <c r="E24" s="80">
        <v>0.94766639837309208</v>
      </c>
    </row>
    <row r="25" spans="1:5" s="5" customFormat="1" ht="12.75">
      <c r="A25" s="79" t="s">
        <v>29</v>
      </c>
      <c r="B25" s="80">
        <v>3.9098960078319487</v>
      </c>
      <c r="D25" s="79" t="s">
        <v>324</v>
      </c>
      <c r="E25" s="80">
        <v>0.92937258491106089</v>
      </c>
    </row>
    <row r="26" spans="1:5" s="5" customFormat="1" ht="12.75">
      <c r="A26" s="79" t="s">
        <v>283</v>
      </c>
      <c r="B26" s="80">
        <v>3.5972828695883239</v>
      </c>
      <c r="D26" s="79" t="s">
        <v>261</v>
      </c>
      <c r="E26" s="80">
        <v>0.74974446648781423</v>
      </c>
    </row>
    <row r="27" spans="1:5" s="5" customFormat="1" ht="12.75">
      <c r="A27" s="79" t="s">
        <v>104</v>
      </c>
      <c r="B27" s="80">
        <v>3.3536526192184257</v>
      </c>
      <c r="D27" s="79" t="s">
        <v>271</v>
      </c>
      <c r="E27" s="80">
        <v>0.70978947372943002</v>
      </c>
    </row>
    <row r="28" spans="1:5" s="5" customFormat="1" ht="12.75">
      <c r="A28" s="79" t="s">
        <v>296</v>
      </c>
      <c r="B28" s="80">
        <v>3.353434285924664</v>
      </c>
      <c r="D28" s="79" t="s">
        <v>336</v>
      </c>
      <c r="E28" s="80">
        <v>0.48252100531537678</v>
      </c>
    </row>
    <row r="29" spans="1:5" s="5" customFormat="1" ht="12.75">
      <c r="A29" s="79" t="s">
        <v>109</v>
      </c>
      <c r="B29" s="80">
        <v>3.0493921552983623</v>
      </c>
      <c r="D29" s="81" t="s">
        <v>69</v>
      </c>
      <c r="E29" s="82">
        <v>99.01</v>
      </c>
    </row>
    <row r="30" spans="1:5" s="5" customFormat="1" ht="12.75">
      <c r="A30" s="79" t="s">
        <v>308</v>
      </c>
      <c r="B30" s="80">
        <v>3.0349842950851089</v>
      </c>
      <c r="D30" s="79" t="s">
        <v>70</v>
      </c>
      <c r="E30" s="98">
        <v>0.99</v>
      </c>
    </row>
    <row r="31" spans="1:5" s="5" customFormat="1" ht="12.75">
      <c r="A31" s="79" t="s">
        <v>46</v>
      </c>
      <c r="B31" s="80">
        <v>2.9644373365420655</v>
      </c>
      <c r="D31" s="55" t="s">
        <v>150</v>
      </c>
      <c r="E31" s="98">
        <v>0</v>
      </c>
    </row>
    <row r="32" spans="1:5" s="5" customFormat="1" ht="12.75">
      <c r="A32" s="79" t="s">
        <v>264</v>
      </c>
      <c r="B32" s="80">
        <v>2.9384407902353544</v>
      </c>
      <c r="D32" s="107" t="s">
        <v>71</v>
      </c>
      <c r="E32" s="108">
        <f>+E30+E29+E31</f>
        <v>100</v>
      </c>
    </row>
    <row r="33" spans="1:5" s="5" customFormat="1" ht="12.75">
      <c r="A33" s="79" t="s">
        <v>295</v>
      </c>
      <c r="B33" s="80">
        <v>2.9368068250908217</v>
      </c>
    </row>
    <row r="34" spans="1:5" s="5" customFormat="1" ht="12.75">
      <c r="A34" s="79" t="s">
        <v>110</v>
      </c>
      <c r="B34" s="80">
        <v>2.7639000462158538</v>
      </c>
    </row>
    <row r="35" spans="1:5" s="5" customFormat="1" ht="12.75">
      <c r="A35" s="79" t="s">
        <v>242</v>
      </c>
      <c r="B35" s="80">
        <v>2.7553594016589606</v>
      </c>
      <c r="D35" s="109"/>
      <c r="E35" s="110"/>
    </row>
    <row r="36" spans="1:5" s="5" customFormat="1" ht="12.75">
      <c r="A36" s="79" t="s">
        <v>241</v>
      </c>
      <c r="B36" s="80">
        <v>2.6341270360459648</v>
      </c>
    </row>
    <row r="37" spans="1:5" s="5" customFormat="1" ht="12.75">
      <c r="A37" s="79" t="s">
        <v>309</v>
      </c>
      <c r="B37" s="80">
        <v>2.4844659557283837</v>
      </c>
    </row>
    <row r="38" spans="1:5" s="5" customFormat="1" ht="12.75">
      <c r="A38" s="79" t="s">
        <v>320</v>
      </c>
      <c r="B38" s="80">
        <v>2.4605333893545667</v>
      </c>
    </row>
    <row r="39" spans="1:5" s="5" customFormat="1" ht="12.75">
      <c r="A39" s="79" t="s">
        <v>28</v>
      </c>
      <c r="B39" s="80">
        <v>2.3315367301396348</v>
      </c>
    </row>
    <row r="40" spans="1:5" s="5" customFormat="1" ht="12.75">
      <c r="A40" s="79" t="s">
        <v>244</v>
      </c>
      <c r="B40" s="80">
        <v>2.2175600104748439</v>
      </c>
      <c r="D40" s="109"/>
      <c r="E40" s="110"/>
    </row>
    <row r="41" spans="1:5" s="5" customFormat="1" ht="12.75">
      <c r="A41" s="79" t="s">
        <v>108</v>
      </c>
      <c r="B41" s="80">
        <v>2.1865249159935907</v>
      </c>
      <c r="D41" s="109"/>
      <c r="E41" s="110"/>
    </row>
    <row r="42" spans="1:5" s="5" customFormat="1" ht="12.75">
      <c r="A42" s="79" t="s">
        <v>274</v>
      </c>
      <c r="B42" s="80">
        <v>2.1351746830956837</v>
      </c>
      <c r="D42" s="109"/>
      <c r="E42" s="110"/>
    </row>
    <row r="43" spans="1:5" s="5" customFormat="1" ht="12.75">
      <c r="A43" s="79" t="s">
        <v>265</v>
      </c>
      <c r="B43" s="80">
        <v>1.8676822793134324</v>
      </c>
      <c r="D43" s="109"/>
      <c r="E43" s="110"/>
    </row>
    <row r="44" spans="1:5" s="5" customFormat="1" ht="12.75">
      <c r="A44" s="79" t="s">
        <v>290</v>
      </c>
      <c r="B44" s="80">
        <v>1.8641494278444648</v>
      </c>
      <c r="D44" s="109"/>
      <c r="E44" s="110"/>
    </row>
    <row r="45" spans="1:5" s="5" customFormat="1" ht="12.75">
      <c r="A45" s="79" t="s">
        <v>54</v>
      </c>
      <c r="B45" s="80">
        <v>1.855526331328387</v>
      </c>
      <c r="D45" s="109"/>
      <c r="E45" s="110"/>
    </row>
    <row r="46" spans="1:5" s="5" customFormat="1" ht="12.75">
      <c r="A46" s="79" t="s">
        <v>130</v>
      </c>
      <c r="B46" s="80">
        <v>1.7843322766578154</v>
      </c>
      <c r="D46" s="36"/>
      <c r="E46" s="110"/>
    </row>
    <row r="47" spans="1:5" s="5" customFormat="1" ht="12.75">
      <c r="A47" s="79" t="s">
        <v>266</v>
      </c>
      <c r="B47" s="80">
        <v>1.771854336067745</v>
      </c>
      <c r="D47" s="36"/>
      <c r="E47" s="110"/>
    </row>
    <row r="48" spans="1:5" s="5" customFormat="1" ht="12.75">
      <c r="A48" s="79" t="s">
        <v>310</v>
      </c>
      <c r="B48" s="80">
        <v>1.746491076449999</v>
      </c>
      <c r="D48" s="36"/>
      <c r="E48" s="110"/>
    </row>
    <row r="49" spans="1:5" s="5" customFormat="1" ht="12.75">
      <c r="A49" s="79" t="s">
        <v>30</v>
      </c>
      <c r="B49" s="80">
        <v>1.5818039106233557</v>
      </c>
      <c r="D49" s="36"/>
      <c r="E49" s="110"/>
    </row>
    <row r="50" spans="1:5" s="5" customFormat="1" ht="12.75">
      <c r="A50" s="79" t="s">
        <v>300</v>
      </c>
      <c r="B50" s="80">
        <v>1.5158131689396293</v>
      </c>
      <c r="D50" s="36"/>
      <c r="E50" s="110"/>
    </row>
    <row r="51" spans="1:5" s="5" customFormat="1" ht="12.75">
      <c r="A51" s="79" t="s">
        <v>303</v>
      </c>
      <c r="B51" s="80">
        <v>1.3498979115313421</v>
      </c>
    </row>
    <row r="52" spans="1:5" s="5" customFormat="1" ht="12.75">
      <c r="A52" s="79" t="s">
        <v>243</v>
      </c>
      <c r="B52" s="80">
        <v>1.177053161315853</v>
      </c>
    </row>
    <row r="53" spans="1:5" s="5" customFormat="1" ht="12.75">
      <c r="A53" s="79" t="s">
        <v>301</v>
      </c>
      <c r="B53" s="80">
        <v>1.0891322850799541</v>
      </c>
    </row>
    <row r="54" spans="1:5" s="5" customFormat="1" ht="12.75"/>
    <row r="55" spans="1:5" s="5" customFormat="1" ht="12.75"/>
    <row r="56" spans="1:5" s="5" customFormat="1" ht="12.75"/>
    <row r="57" spans="1:5" s="5" customFormat="1" ht="12.75">
      <c r="A57" s="4" t="s">
        <v>198</v>
      </c>
      <c r="B57" s="100"/>
    </row>
    <row r="58" spans="1:5" s="5" customFormat="1" ht="12.75">
      <c r="A58" s="47" t="s">
        <v>337</v>
      </c>
    </row>
    <row r="59" spans="1:5" s="5" customFormat="1" ht="12.75">
      <c r="A59" s="101" t="s">
        <v>193</v>
      </c>
      <c r="B59" s="65" t="s">
        <v>15</v>
      </c>
      <c r="C59" s="65" t="s">
        <v>16</v>
      </c>
      <c r="D59" s="65" t="s">
        <v>17</v>
      </c>
      <c r="E59" s="65" t="s">
        <v>34</v>
      </c>
    </row>
    <row r="60" spans="1:5" s="5" customFormat="1" ht="12.75">
      <c r="A60" s="66" t="s">
        <v>139</v>
      </c>
      <c r="B60" s="84"/>
      <c r="C60" s="84"/>
      <c r="D60" s="84"/>
      <c r="E60" s="84"/>
    </row>
    <row r="61" spans="1:5" s="5" customFormat="1" ht="12.75">
      <c r="A61" s="85" t="s">
        <v>217</v>
      </c>
      <c r="B61" s="68">
        <v>41.952191235059757</v>
      </c>
      <c r="C61" s="68">
        <v>27.970440274789631</v>
      </c>
      <c r="D61" s="68">
        <v>21.881692916976082</v>
      </c>
      <c r="E61" s="68">
        <v>5.8092545245794991</v>
      </c>
    </row>
    <row r="62" spans="1:5" s="5" customFormat="1" ht="12.75">
      <c r="A62" s="85" t="s">
        <v>218</v>
      </c>
      <c r="B62" s="68">
        <v>42.722636327971777</v>
      </c>
      <c r="C62" s="68">
        <v>28.684981323772373</v>
      </c>
      <c r="D62" s="68">
        <v>0</v>
      </c>
      <c r="E62" s="68">
        <v>18.884477633867558</v>
      </c>
    </row>
    <row r="63" spans="1:5" s="5" customFormat="1" ht="12.75">
      <c r="A63" s="102" t="s">
        <v>140</v>
      </c>
      <c r="B63" s="87"/>
      <c r="C63" s="87"/>
      <c r="D63" s="87"/>
      <c r="E63" s="87"/>
    </row>
    <row r="64" spans="1:5" s="5" customFormat="1" ht="12.75">
      <c r="A64" s="85" t="s">
        <v>113</v>
      </c>
      <c r="B64" s="68">
        <v>42.58091307846037</v>
      </c>
      <c r="C64" s="68">
        <v>28.261349268058254</v>
      </c>
      <c r="D64" s="68">
        <v>16.411697472074692</v>
      </c>
      <c r="E64" s="68">
        <v>9.3518649006109733</v>
      </c>
    </row>
    <row r="65" spans="1:1" s="5" customFormat="1" ht="12.75"/>
    <row r="66" spans="1:1" s="5" customFormat="1" ht="12.75"/>
    <row r="67" spans="1:1" s="5" customFormat="1" ht="12.75">
      <c r="A67" s="47" t="s">
        <v>185</v>
      </c>
    </row>
    <row r="68" spans="1:1" s="5" customFormat="1" ht="12.75">
      <c r="A68" s="5" t="s">
        <v>186</v>
      </c>
    </row>
    <row r="69" spans="1:1" s="5" customFormat="1" ht="12.75">
      <c r="A69" s="5" t="s">
        <v>327</v>
      </c>
    </row>
    <row r="70" spans="1:1" s="5" customFormat="1" ht="12.75">
      <c r="A70" s="5" t="s">
        <v>249</v>
      </c>
    </row>
    <row r="71" spans="1:1" s="5" customFormat="1" ht="12.75">
      <c r="A71" s="5" t="s">
        <v>250</v>
      </c>
    </row>
  </sheetData>
  <mergeCells count="3">
    <mergeCell ref="C4:D4"/>
    <mergeCell ref="F4:H4"/>
    <mergeCell ref="B9:C9"/>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H70"/>
  <sheetViews>
    <sheetView topLeftCell="A19" workbookViewId="0">
      <selection activeCell="F10" sqref="F10"/>
    </sheetView>
  </sheetViews>
  <sheetFormatPr defaultRowHeight="14.25"/>
  <cols>
    <col min="1" max="1" width="45.5703125" style="2" customWidth="1"/>
    <col min="2" max="2" width="22.42578125" style="2" customWidth="1"/>
    <col min="3" max="3" width="18.42578125" style="2" customWidth="1"/>
    <col min="4" max="4" width="31.7109375" style="2" customWidth="1"/>
    <col min="5" max="5" width="18.42578125" style="2" customWidth="1"/>
    <col min="6" max="6" width="23.5703125" style="2" customWidth="1"/>
    <col min="7" max="7" width="21.28515625" style="2" customWidth="1"/>
    <col min="8" max="16384" width="9.140625" style="2"/>
  </cols>
  <sheetData>
    <row r="1" spans="1:7" s="71" customFormat="1" ht="19.5">
      <c r="A1" s="1" t="s">
        <v>119</v>
      </c>
    </row>
    <row r="2" spans="1:7" ht="16.5" customHeight="1">
      <c r="A2" s="111"/>
    </row>
    <row r="4" spans="1:7" s="5" customFormat="1" ht="13.5" thickBot="1">
      <c r="A4" s="4" t="s">
        <v>10</v>
      </c>
    </row>
    <row r="5" spans="1:7" s="5" customFormat="1" ht="27.75" customHeight="1" thickTop="1" thickBot="1">
      <c r="A5" s="6" t="s">
        <v>0</v>
      </c>
      <c r="B5" s="6" t="s">
        <v>1</v>
      </c>
      <c r="C5" s="7" t="s">
        <v>2</v>
      </c>
      <c r="D5" s="7"/>
      <c r="E5" s="6" t="s">
        <v>3</v>
      </c>
      <c r="F5" s="7" t="s">
        <v>4</v>
      </c>
      <c r="G5" s="7"/>
    </row>
    <row r="6" spans="1:7" s="5" customFormat="1" ht="66.75" customHeight="1" thickTop="1" thickBot="1">
      <c r="A6" s="112" t="s">
        <v>120</v>
      </c>
      <c r="B6" s="10" t="s">
        <v>5</v>
      </c>
      <c r="C6" s="10" t="s">
        <v>6</v>
      </c>
      <c r="D6" s="10" t="s">
        <v>280</v>
      </c>
      <c r="E6" s="10" t="s">
        <v>121</v>
      </c>
      <c r="F6" s="112" t="s">
        <v>357</v>
      </c>
      <c r="G6" s="10" t="s">
        <v>122</v>
      </c>
    </row>
    <row r="7" spans="1:7" s="5" customFormat="1" ht="13.5" thickTop="1"/>
    <row r="8" spans="1:7" s="5" customFormat="1" ht="12.75"/>
    <row r="9" spans="1:7" s="5" customFormat="1" ht="13.5" thickBot="1">
      <c r="A9" s="4" t="s">
        <v>73</v>
      </c>
    </row>
    <row r="10" spans="1:7" s="5" customFormat="1" ht="70.5" customHeight="1" thickTop="1" thickBot="1">
      <c r="A10" s="72" t="s">
        <v>21</v>
      </c>
      <c r="B10" s="13" t="s">
        <v>255</v>
      </c>
      <c r="C10" s="14"/>
    </row>
    <row r="11" spans="1:7" s="5" customFormat="1" ht="13.5" thickTop="1"/>
    <row r="12" spans="1:7" s="5" customFormat="1" ht="12.75"/>
    <row r="13" spans="1:7" s="5" customFormat="1" ht="13.5" thickBot="1">
      <c r="A13" s="4" t="s">
        <v>12</v>
      </c>
    </row>
    <row r="14" spans="1:7" s="17" customFormat="1" ht="13.5" thickTop="1">
      <c r="A14" s="73" t="s">
        <v>13</v>
      </c>
      <c r="B14" s="74" t="s">
        <v>14</v>
      </c>
    </row>
    <row r="15" spans="1:7" s="5" customFormat="1" ht="12.75">
      <c r="A15" s="75" t="s">
        <v>338</v>
      </c>
      <c r="B15" s="76" t="s">
        <v>291</v>
      </c>
    </row>
    <row r="16" spans="1:7" s="5" customFormat="1" ht="13.5" thickBot="1">
      <c r="A16" s="77"/>
      <c r="B16" s="78" t="s">
        <v>269</v>
      </c>
    </row>
    <row r="17" spans="1:5" s="5" customFormat="1" ht="13.5" thickTop="1">
      <c r="A17" s="36"/>
      <c r="B17" s="36"/>
    </row>
    <row r="18" spans="1:5" s="5" customFormat="1" ht="12.75"/>
    <row r="19" spans="1:5" s="5" customFormat="1" ht="13.5" thickBot="1">
      <c r="A19" s="4" t="s">
        <v>72</v>
      </c>
    </row>
    <row r="20" spans="1:5" s="17" customFormat="1" ht="13.5" thickTop="1">
      <c r="A20" s="22" t="s">
        <v>80</v>
      </c>
      <c r="B20" s="23" t="s">
        <v>23</v>
      </c>
      <c r="D20" s="22" t="s">
        <v>80</v>
      </c>
      <c r="E20" s="23" t="s">
        <v>23</v>
      </c>
    </row>
    <row r="21" spans="1:5" s="5" customFormat="1" ht="12.75">
      <c r="A21" s="79" t="s">
        <v>24</v>
      </c>
      <c r="B21" s="80">
        <v>5.8813116518774837</v>
      </c>
      <c r="D21" s="113" t="s">
        <v>111</v>
      </c>
      <c r="E21" s="80">
        <v>1.0559174901063291</v>
      </c>
    </row>
    <row r="22" spans="1:5" s="5" customFormat="1" ht="12.75">
      <c r="A22" s="79" t="s">
        <v>33</v>
      </c>
      <c r="B22" s="80">
        <v>5.5417275462563191</v>
      </c>
      <c r="D22" s="113" t="s">
        <v>285</v>
      </c>
      <c r="E22" s="80">
        <v>1.0247762135793808</v>
      </c>
    </row>
    <row r="23" spans="1:5" s="5" customFormat="1" ht="12.75">
      <c r="A23" s="79" t="s">
        <v>61</v>
      </c>
      <c r="B23" s="80">
        <v>5.029278302908291</v>
      </c>
      <c r="D23" s="113" t="s">
        <v>340</v>
      </c>
      <c r="E23" s="80">
        <v>0.92873805368395324</v>
      </c>
    </row>
    <row r="24" spans="1:5" s="5" customFormat="1" ht="12.75">
      <c r="A24" s="79" t="s">
        <v>109</v>
      </c>
      <c r="B24" s="80">
        <v>5.0086490326014026</v>
      </c>
      <c r="D24" s="113" t="s">
        <v>341</v>
      </c>
      <c r="E24" s="80">
        <v>0.92124175925319107</v>
      </c>
    </row>
    <row r="25" spans="1:5" s="5" customFormat="1" ht="12.75">
      <c r="A25" s="79" t="s">
        <v>45</v>
      </c>
      <c r="B25" s="80">
        <v>4.6938736200816136</v>
      </c>
      <c r="D25" s="113" t="s">
        <v>325</v>
      </c>
      <c r="E25" s="80">
        <v>0.91420721480826683</v>
      </c>
    </row>
    <row r="26" spans="1:5" s="5" customFormat="1" ht="12.75">
      <c r="A26" s="79" t="s">
        <v>40</v>
      </c>
      <c r="B26" s="80">
        <v>4.1807639926701556</v>
      </c>
      <c r="D26" s="113" t="s">
        <v>271</v>
      </c>
      <c r="E26" s="80">
        <v>0.91402027211606307</v>
      </c>
    </row>
    <row r="27" spans="1:5" s="5" customFormat="1" ht="12.75">
      <c r="A27" s="79" t="s">
        <v>184</v>
      </c>
      <c r="B27" s="80">
        <v>4.1272065071852033</v>
      </c>
      <c r="D27" s="113" t="s">
        <v>123</v>
      </c>
      <c r="E27" s="80">
        <v>0.86719282595674374</v>
      </c>
    </row>
    <row r="28" spans="1:5" s="5" customFormat="1" ht="12.75">
      <c r="A28" s="79" t="s">
        <v>107</v>
      </c>
      <c r="B28" s="80">
        <v>4.0793872731229106</v>
      </c>
      <c r="D28" s="113" t="s">
        <v>312</v>
      </c>
      <c r="E28" s="80">
        <v>0.73077308175796829</v>
      </c>
    </row>
    <row r="29" spans="1:5" s="5" customFormat="1" ht="12.75">
      <c r="A29" s="79" t="s">
        <v>261</v>
      </c>
      <c r="B29" s="80">
        <v>4.053868511837134</v>
      </c>
      <c r="D29" s="113" t="s">
        <v>262</v>
      </c>
      <c r="E29" s="80">
        <v>0.67779398702928495</v>
      </c>
    </row>
    <row r="30" spans="1:5" s="5" customFormat="1" ht="12.75">
      <c r="A30" s="79" t="s">
        <v>110</v>
      </c>
      <c r="B30" s="80">
        <v>3.305196738299824</v>
      </c>
      <c r="D30" s="113" t="s">
        <v>54</v>
      </c>
      <c r="E30" s="80">
        <v>0.63163776293298934</v>
      </c>
    </row>
    <row r="31" spans="1:5" s="5" customFormat="1" ht="12.75">
      <c r="A31" s="79" t="s">
        <v>108</v>
      </c>
      <c r="B31" s="80">
        <v>2.9540339283505594</v>
      </c>
      <c r="D31" s="113" t="s">
        <v>240</v>
      </c>
      <c r="E31" s="80">
        <v>0.62523958827523007</v>
      </c>
    </row>
    <row r="32" spans="1:5" s="5" customFormat="1" ht="12.75">
      <c r="A32" s="79" t="s">
        <v>283</v>
      </c>
      <c r="B32" s="80">
        <v>2.8479702774766742</v>
      </c>
      <c r="D32" s="113" t="s">
        <v>89</v>
      </c>
      <c r="E32" s="80">
        <v>8.2855568169193081E-2</v>
      </c>
    </row>
    <row r="33" spans="1:5" s="5" customFormat="1" ht="12.75">
      <c r="A33" s="79" t="s">
        <v>90</v>
      </c>
      <c r="B33" s="80">
        <v>2.6772158188360327</v>
      </c>
      <c r="D33" s="81" t="s">
        <v>69</v>
      </c>
      <c r="E33" s="82">
        <v>98.28</v>
      </c>
    </row>
    <row r="34" spans="1:5" s="5" customFormat="1" ht="12.75">
      <c r="A34" s="79" t="s">
        <v>104</v>
      </c>
      <c r="B34" s="80">
        <v>2.6258300124539131</v>
      </c>
      <c r="D34" s="79" t="s">
        <v>70</v>
      </c>
      <c r="E34" s="98">
        <v>1.72</v>
      </c>
    </row>
    <row r="35" spans="1:5" s="5" customFormat="1" ht="12.75">
      <c r="A35" s="79" t="s">
        <v>84</v>
      </c>
      <c r="B35" s="80">
        <v>2.6137156719978645</v>
      </c>
      <c r="D35" s="107" t="s">
        <v>71</v>
      </c>
      <c r="E35" s="108">
        <f>+E34+E33</f>
        <v>100</v>
      </c>
    </row>
    <row r="36" spans="1:5" s="5" customFormat="1" ht="12.75">
      <c r="A36" s="79" t="s">
        <v>290</v>
      </c>
      <c r="B36" s="80">
        <v>2.3117878631444282</v>
      </c>
    </row>
    <row r="37" spans="1:5" s="5" customFormat="1" ht="12.75">
      <c r="A37" s="79" t="s">
        <v>58</v>
      </c>
      <c r="B37" s="80">
        <v>2.1950696052841754</v>
      </c>
    </row>
    <row r="38" spans="1:5" s="5" customFormat="1" ht="12.75">
      <c r="A38" s="79" t="s">
        <v>87</v>
      </c>
      <c r="B38" s="80">
        <v>2.1808992707036343</v>
      </c>
    </row>
    <row r="39" spans="1:5" s="5" customFormat="1" ht="12.75">
      <c r="A39" s="79" t="s">
        <v>106</v>
      </c>
      <c r="B39" s="80">
        <v>2.0925554419465047</v>
      </c>
      <c r="D39" s="114"/>
      <c r="E39" s="110"/>
    </row>
    <row r="40" spans="1:5" s="5" customFormat="1" ht="12.75">
      <c r="A40" s="79" t="s">
        <v>273</v>
      </c>
      <c r="B40" s="80">
        <v>1.9999000521384245</v>
      </c>
      <c r="D40" s="114"/>
      <c r="E40" s="110"/>
    </row>
    <row r="41" spans="1:5" s="5" customFormat="1" ht="12.75">
      <c r="A41" s="79" t="s">
        <v>112</v>
      </c>
      <c r="B41" s="80">
        <v>1.9875046576047237</v>
      </c>
      <c r="D41" s="114"/>
      <c r="E41" s="110"/>
    </row>
    <row r="42" spans="1:5" s="5" customFormat="1" ht="12.75">
      <c r="A42" s="79" t="s">
        <v>95</v>
      </c>
      <c r="B42" s="80">
        <v>1.753278521076028</v>
      </c>
      <c r="D42" s="114"/>
      <c r="E42" s="110"/>
    </row>
    <row r="43" spans="1:5" s="5" customFormat="1" ht="12.75">
      <c r="A43" s="79" t="s">
        <v>274</v>
      </c>
      <c r="B43" s="80">
        <v>1.7214616531507865</v>
      </c>
      <c r="D43" s="36"/>
      <c r="E43" s="36"/>
    </row>
    <row r="44" spans="1:5" s="5" customFormat="1" ht="12.75">
      <c r="A44" s="79" t="s">
        <v>93</v>
      </c>
      <c r="B44" s="80">
        <v>1.6666743363292664</v>
      </c>
      <c r="D44" s="36"/>
      <c r="E44" s="36"/>
    </row>
    <row r="45" spans="1:5" s="5" customFormat="1" ht="12.75">
      <c r="A45" s="55" t="s">
        <v>105</v>
      </c>
      <c r="B45" s="80">
        <v>1.6622704560030368</v>
      </c>
      <c r="D45" s="36"/>
      <c r="E45" s="36"/>
    </row>
    <row r="46" spans="1:5" s="5" customFormat="1" ht="12.75">
      <c r="A46" s="55" t="s">
        <v>272</v>
      </c>
      <c r="B46" s="80">
        <v>1.6513750235453835</v>
      </c>
      <c r="D46" s="114"/>
      <c r="E46" s="110"/>
    </row>
    <row r="47" spans="1:5" s="5" customFormat="1" ht="12.75">
      <c r="A47" s="55" t="s">
        <v>83</v>
      </c>
      <c r="B47" s="80">
        <v>1.5078459271029137</v>
      </c>
    </row>
    <row r="48" spans="1:5" s="5" customFormat="1" ht="12.75">
      <c r="A48" s="55" t="s">
        <v>62</v>
      </c>
      <c r="B48" s="80">
        <v>1.4192802351068581</v>
      </c>
    </row>
    <row r="49" spans="1:8" s="5" customFormat="1" ht="12.75">
      <c r="A49" s="55" t="s">
        <v>286</v>
      </c>
      <c r="B49" s="80">
        <v>1.3931115864029264</v>
      </c>
    </row>
    <row r="50" spans="1:8" s="5" customFormat="1" ht="12.75">
      <c r="A50" s="55" t="s">
        <v>59</v>
      </c>
      <c r="B50" s="80">
        <v>1.2898250065146877</v>
      </c>
      <c r="D50" s="36"/>
      <c r="E50" s="110"/>
    </row>
    <row r="51" spans="1:8" s="5" customFormat="1" ht="12.75">
      <c r="A51" s="55" t="s">
        <v>339</v>
      </c>
      <c r="B51" s="80">
        <v>1.275870134779612</v>
      </c>
      <c r="D51" s="36"/>
      <c r="E51" s="110"/>
    </row>
    <row r="52" spans="1:8" s="5" customFormat="1" ht="13.5" thickBot="1">
      <c r="A52" s="32" t="s">
        <v>124</v>
      </c>
      <c r="B52" s="115">
        <v>1.1779335328451239</v>
      </c>
    </row>
    <row r="53" spans="1:8" s="5" customFormat="1" ht="13.5" thickTop="1"/>
    <row r="54" spans="1:8" s="5" customFormat="1" ht="12.75"/>
    <row r="55" spans="1:8" s="5" customFormat="1" ht="12.75">
      <c r="A55" s="4" t="s">
        <v>199</v>
      </c>
    </row>
    <row r="56" spans="1:8" s="5" customFormat="1" ht="12.75">
      <c r="A56" s="47" t="s">
        <v>319</v>
      </c>
    </row>
    <row r="57" spans="1:8" s="5" customFormat="1" ht="12.75">
      <c r="A57" s="101" t="s">
        <v>193</v>
      </c>
      <c r="B57" s="65" t="s">
        <v>15</v>
      </c>
      <c r="C57" s="65" t="s">
        <v>16</v>
      </c>
      <c r="D57" s="65" t="s">
        <v>17</v>
      </c>
      <c r="E57" s="65" t="s">
        <v>34</v>
      </c>
    </row>
    <row r="58" spans="1:8" s="5" customFormat="1" ht="12.75">
      <c r="A58" s="66" t="s">
        <v>139</v>
      </c>
      <c r="B58" s="84"/>
      <c r="C58" s="84"/>
      <c r="D58" s="84"/>
      <c r="E58" s="84"/>
    </row>
    <row r="59" spans="1:8" s="5" customFormat="1" ht="12.75">
      <c r="A59" s="85" t="s">
        <v>219</v>
      </c>
      <c r="B59" s="68">
        <v>18.813608607153242</v>
      </c>
      <c r="C59" s="68">
        <v>14.012999100811751</v>
      </c>
      <c r="D59" s="68">
        <v>12.807152030017477</v>
      </c>
      <c r="E59" s="68">
        <v>19.48475831097538</v>
      </c>
    </row>
    <row r="60" spans="1:8" s="5" customFormat="1" ht="12.75">
      <c r="A60" s="85" t="s">
        <v>220</v>
      </c>
      <c r="B60" s="68">
        <v>19.943100995732578</v>
      </c>
      <c r="C60" s="68">
        <v>14.862495400458364</v>
      </c>
      <c r="D60" s="68">
        <v>0</v>
      </c>
      <c r="E60" s="68">
        <v>15.125402939994492</v>
      </c>
    </row>
    <row r="61" spans="1:8" s="5" customFormat="1" ht="12.75">
      <c r="A61" s="85"/>
      <c r="B61" s="68"/>
      <c r="C61" s="68"/>
      <c r="D61" s="68"/>
      <c r="E61" s="68"/>
    </row>
    <row r="62" spans="1:8" s="5" customFormat="1" ht="12.75">
      <c r="A62" s="102" t="s">
        <v>140</v>
      </c>
      <c r="B62" s="87"/>
      <c r="C62" s="87"/>
      <c r="D62" s="87"/>
      <c r="E62" s="87"/>
    </row>
    <row r="63" spans="1:8" s="5" customFormat="1" ht="12.75">
      <c r="A63" s="85" t="s">
        <v>126</v>
      </c>
      <c r="B63" s="68">
        <v>17.694104349754447</v>
      </c>
      <c r="C63" s="68">
        <v>13.983983889573469</v>
      </c>
      <c r="D63" s="68">
        <v>13.404787546460529</v>
      </c>
      <c r="E63" s="68">
        <v>15.728450957823558</v>
      </c>
      <c r="F63" s="70"/>
      <c r="G63" s="70"/>
      <c r="H63" s="70"/>
    </row>
    <row r="64" spans="1:8" s="5" customFormat="1" ht="12.75"/>
    <row r="65" spans="1:1" s="5" customFormat="1" ht="12.75"/>
    <row r="66" spans="1:1" s="5" customFormat="1" ht="12.75">
      <c r="A66" s="47" t="s">
        <v>185</v>
      </c>
    </row>
    <row r="67" spans="1:1" s="5" customFormat="1" ht="12.75">
      <c r="A67" s="5" t="s">
        <v>186</v>
      </c>
    </row>
    <row r="68" spans="1:1" s="5" customFormat="1" ht="12.75">
      <c r="A68" s="5" t="s">
        <v>327</v>
      </c>
    </row>
    <row r="69" spans="1:1" s="5" customFormat="1" ht="12.75">
      <c r="A69" s="5" t="s">
        <v>249</v>
      </c>
    </row>
    <row r="70" spans="1:1" s="5" customFormat="1" ht="12.75">
      <c r="A70" s="5" t="s">
        <v>250</v>
      </c>
    </row>
  </sheetData>
  <mergeCells count="3">
    <mergeCell ref="C5:D5"/>
    <mergeCell ref="F5:G5"/>
    <mergeCell ref="B10:C10"/>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H68"/>
  <sheetViews>
    <sheetView topLeftCell="A40" workbookViewId="0">
      <selection activeCell="C13" sqref="C13"/>
    </sheetView>
  </sheetViews>
  <sheetFormatPr defaultRowHeight="14.25"/>
  <cols>
    <col min="1" max="1" width="51.42578125" style="2" customWidth="1"/>
    <col min="2" max="2" width="19.28515625" style="2" customWidth="1"/>
    <col min="3" max="3" width="13.28515625" style="2" customWidth="1"/>
    <col min="4" max="4" width="32.42578125" style="2" customWidth="1"/>
    <col min="5" max="5" width="16.140625" style="2" customWidth="1"/>
    <col min="6" max="6" width="16.5703125" style="2" customWidth="1"/>
    <col min="7" max="7" width="14.42578125" style="2" customWidth="1"/>
    <col min="8" max="8" width="16.7109375" style="2" customWidth="1"/>
    <col min="9" max="16384" width="9.140625" style="2"/>
  </cols>
  <sheetData>
    <row r="1" spans="1:8" ht="19.5">
      <c r="A1" s="1" t="s">
        <v>131</v>
      </c>
    </row>
    <row r="2" spans="1:8" ht="15.75" customHeight="1">
      <c r="A2" s="1"/>
    </row>
    <row r="4" spans="1:8" s="5" customFormat="1" ht="13.5" thickBot="1">
      <c r="A4" s="4" t="s">
        <v>10</v>
      </c>
    </row>
    <row r="5" spans="1:8" s="5" customFormat="1" ht="29.25" customHeight="1" thickTop="1" thickBot="1">
      <c r="A5" s="6" t="s">
        <v>0</v>
      </c>
      <c r="B5" s="6" t="s">
        <v>1</v>
      </c>
      <c r="C5" s="7" t="s">
        <v>2</v>
      </c>
      <c r="D5" s="7"/>
      <c r="E5" s="6" t="s">
        <v>3</v>
      </c>
      <c r="F5" s="116" t="s">
        <v>4</v>
      </c>
      <c r="G5" s="117"/>
      <c r="H5" s="118"/>
    </row>
    <row r="6" spans="1:8" s="5" customFormat="1" ht="63" customHeight="1" thickTop="1" thickBot="1">
      <c r="A6" s="9" t="s">
        <v>128</v>
      </c>
      <c r="B6" s="9" t="s">
        <v>5</v>
      </c>
      <c r="C6" s="9" t="s">
        <v>6</v>
      </c>
      <c r="D6" s="9" t="s">
        <v>7</v>
      </c>
      <c r="E6" s="9" t="s">
        <v>127</v>
      </c>
      <c r="F6" s="9" t="s">
        <v>43</v>
      </c>
      <c r="G6" s="9" t="s">
        <v>44</v>
      </c>
      <c r="H6" s="9" t="s">
        <v>201</v>
      </c>
    </row>
    <row r="7" spans="1:8" s="5" customFormat="1" ht="13.5" thickTop="1"/>
    <row r="8" spans="1:8" s="5" customFormat="1" ht="12.75"/>
    <row r="9" spans="1:8" s="5" customFormat="1" ht="13.5" thickBot="1">
      <c r="A9" s="4" t="s">
        <v>73</v>
      </c>
    </row>
    <row r="10" spans="1:8" s="5" customFormat="1" ht="51" customHeight="1" thickTop="1" thickBot="1">
      <c r="A10" s="72" t="s">
        <v>21</v>
      </c>
      <c r="B10" s="13" t="s">
        <v>133</v>
      </c>
      <c r="C10" s="91"/>
      <c r="D10" s="14"/>
    </row>
    <row r="11" spans="1:8" s="5" customFormat="1" ht="13.5" thickTop="1"/>
    <row r="12" spans="1:8" s="5" customFormat="1" ht="12.75"/>
    <row r="13" spans="1:8" s="5" customFormat="1" ht="12.75">
      <c r="A13" s="4" t="s">
        <v>129</v>
      </c>
    </row>
    <row r="14" spans="1:8" s="17" customFormat="1" ht="12.75">
      <c r="A14" s="119" t="s">
        <v>13</v>
      </c>
      <c r="B14" s="119" t="s">
        <v>14</v>
      </c>
    </row>
    <row r="15" spans="1:8" s="5" customFormat="1" ht="12.75">
      <c r="A15" s="120" t="s">
        <v>342</v>
      </c>
      <c r="B15" s="121" t="s">
        <v>275</v>
      </c>
    </row>
    <row r="16" spans="1:8" s="5" customFormat="1" ht="12.75">
      <c r="A16" s="121"/>
      <c r="B16" s="121" t="s">
        <v>268</v>
      </c>
    </row>
    <row r="17" spans="1:5" s="5" customFormat="1" ht="12.75"/>
    <row r="18" spans="1:5" s="5" customFormat="1" ht="12.75"/>
    <row r="19" spans="1:5" s="5" customFormat="1" ht="13.5" thickBot="1">
      <c r="A19" s="4" t="s">
        <v>72</v>
      </c>
    </row>
    <row r="20" spans="1:5" s="17" customFormat="1" ht="26.25" thickTop="1">
      <c r="A20" s="22" t="s">
        <v>80</v>
      </c>
      <c r="B20" s="23" t="s">
        <v>23</v>
      </c>
      <c r="D20" s="22" t="s">
        <v>80</v>
      </c>
      <c r="E20" s="23" t="s">
        <v>23</v>
      </c>
    </row>
    <row r="21" spans="1:5" s="5" customFormat="1" ht="12.75">
      <c r="A21" s="79" t="s">
        <v>26</v>
      </c>
      <c r="B21" s="80">
        <v>6.3412828107250458</v>
      </c>
      <c r="D21" s="79" t="s">
        <v>90</v>
      </c>
      <c r="E21" s="80">
        <v>1.3127278767936215</v>
      </c>
    </row>
    <row r="22" spans="1:5" s="5" customFormat="1" ht="12.75">
      <c r="A22" s="79" t="s">
        <v>32</v>
      </c>
      <c r="B22" s="80">
        <v>5.0073561179838189</v>
      </c>
      <c r="D22" s="79" t="s">
        <v>47</v>
      </c>
      <c r="E22" s="80">
        <v>1.2881063882478481</v>
      </c>
    </row>
    <row r="23" spans="1:5" s="5" customFormat="1" ht="12.75">
      <c r="A23" s="79" t="s">
        <v>25</v>
      </c>
      <c r="B23" s="80">
        <v>4.8136726623068968</v>
      </c>
      <c r="D23" s="79" t="s">
        <v>124</v>
      </c>
      <c r="E23" s="80">
        <v>1.2446444755741608</v>
      </c>
    </row>
    <row r="24" spans="1:5" s="5" customFormat="1" ht="12.75">
      <c r="A24" s="79" t="s">
        <v>27</v>
      </c>
      <c r="B24" s="80">
        <v>4.5635531757596866</v>
      </c>
      <c r="D24" s="79" t="s">
        <v>277</v>
      </c>
      <c r="E24" s="80">
        <v>1.1430234774575472</v>
      </c>
    </row>
    <row r="25" spans="1:5" s="5" customFormat="1" ht="12.75">
      <c r="A25" s="79" t="s">
        <v>33</v>
      </c>
      <c r="B25" s="80">
        <v>4.2242096043276778</v>
      </c>
      <c r="D25" s="79" t="s">
        <v>83</v>
      </c>
      <c r="E25" s="80">
        <v>1.1185433501508195</v>
      </c>
    </row>
    <row r="26" spans="1:5" s="5" customFormat="1" ht="12.75">
      <c r="A26" s="79" t="s">
        <v>24</v>
      </c>
      <c r="B26" s="80">
        <v>3.6468807977477704</v>
      </c>
      <c r="D26" s="79" t="s">
        <v>241</v>
      </c>
      <c r="E26" s="80">
        <v>1.0834588205764148</v>
      </c>
    </row>
    <row r="27" spans="1:5" s="5" customFormat="1" ht="12.75">
      <c r="A27" s="79" t="s">
        <v>31</v>
      </c>
      <c r="B27" s="80">
        <v>3.5519291898722876</v>
      </c>
      <c r="D27" s="79" t="s">
        <v>301</v>
      </c>
      <c r="E27" s="80">
        <v>1.039634304546017</v>
      </c>
    </row>
    <row r="28" spans="1:5" s="5" customFormat="1" ht="12.75">
      <c r="A28" s="79" t="s">
        <v>107</v>
      </c>
      <c r="B28" s="80">
        <v>3.2830586385685203</v>
      </c>
      <c r="D28" s="79" t="s">
        <v>335</v>
      </c>
      <c r="E28" s="80">
        <v>0.99287124245453473</v>
      </c>
    </row>
    <row r="29" spans="1:5" s="5" customFormat="1" ht="12.75">
      <c r="A29" s="79" t="s">
        <v>270</v>
      </c>
      <c r="B29" s="80">
        <v>3.0375288385330306</v>
      </c>
      <c r="D29" s="79" t="s">
        <v>68</v>
      </c>
      <c r="E29" s="80">
        <v>0.98872858466096258</v>
      </c>
    </row>
    <row r="30" spans="1:5" s="5" customFormat="1" ht="12.75">
      <c r="A30" s="79" t="s">
        <v>91</v>
      </c>
      <c r="B30" s="80">
        <v>2.9492587982577434</v>
      </c>
      <c r="D30" s="79" t="s">
        <v>66</v>
      </c>
      <c r="E30" s="80">
        <v>0.91330593643279889</v>
      </c>
    </row>
    <row r="31" spans="1:5" s="5" customFormat="1" ht="12.75">
      <c r="A31" s="79" t="s">
        <v>104</v>
      </c>
      <c r="B31" s="80">
        <v>2.928441848709328</v>
      </c>
      <c r="D31" s="79" t="s">
        <v>67</v>
      </c>
      <c r="E31" s="80">
        <v>0.8828422648124733</v>
      </c>
    </row>
    <row r="32" spans="1:5" s="5" customFormat="1" ht="12.75">
      <c r="A32" s="79" t="s">
        <v>39</v>
      </c>
      <c r="B32" s="80">
        <v>2.7909688042423948</v>
      </c>
      <c r="D32" s="79" t="s">
        <v>55</v>
      </c>
      <c r="E32" s="80">
        <v>0.82622125494252874</v>
      </c>
    </row>
    <row r="33" spans="1:6" s="5" customFormat="1" ht="12.75">
      <c r="A33" s="79" t="s">
        <v>46</v>
      </c>
      <c r="B33" s="80">
        <v>2.7409597757387814</v>
      </c>
      <c r="D33" s="79" t="s">
        <v>303</v>
      </c>
      <c r="E33" s="80">
        <v>0.7641742624286465</v>
      </c>
    </row>
    <row r="34" spans="1:6" s="5" customFormat="1" ht="12.75">
      <c r="A34" s="79" t="s">
        <v>50</v>
      </c>
      <c r="B34" s="80">
        <v>2.625778356220688</v>
      </c>
      <c r="D34" s="79" t="s">
        <v>292</v>
      </c>
      <c r="E34" s="80">
        <v>0.73830224350444484</v>
      </c>
    </row>
    <row r="35" spans="1:6" s="5" customFormat="1" ht="12.75">
      <c r="A35" s="79" t="s">
        <v>56</v>
      </c>
      <c r="B35" s="80">
        <v>2.4106656885916724</v>
      </c>
      <c r="D35" s="79" t="s">
        <v>324</v>
      </c>
      <c r="E35" s="80">
        <v>0.51443961010614314</v>
      </c>
    </row>
    <row r="36" spans="1:6" s="5" customFormat="1" ht="12.75">
      <c r="A36" s="79" t="s">
        <v>243</v>
      </c>
      <c r="B36" s="80">
        <v>2.2669216380866808</v>
      </c>
      <c r="D36" s="79" t="s">
        <v>65</v>
      </c>
      <c r="E36" s="80">
        <v>0.46162875027867006</v>
      </c>
    </row>
    <row r="37" spans="1:6" s="5" customFormat="1" ht="12.75">
      <c r="A37" s="79" t="s">
        <v>295</v>
      </c>
      <c r="B37" s="80">
        <v>2.2620541167345123</v>
      </c>
      <c r="D37" s="81" t="s">
        <v>69</v>
      </c>
      <c r="E37" s="82">
        <v>98.29</v>
      </c>
    </row>
    <row r="38" spans="1:6" s="5" customFormat="1" ht="12.75">
      <c r="A38" s="79" t="s">
        <v>244</v>
      </c>
      <c r="B38" s="80">
        <v>2.259832115046128</v>
      </c>
      <c r="D38" s="79" t="s">
        <v>70</v>
      </c>
      <c r="E38" s="122">
        <v>1.71</v>
      </c>
    </row>
    <row r="39" spans="1:6" s="5" customFormat="1" ht="12.75">
      <c r="A39" s="79" t="s">
        <v>96</v>
      </c>
      <c r="B39" s="80">
        <v>2.233413626700127</v>
      </c>
      <c r="D39" s="55" t="s">
        <v>150</v>
      </c>
      <c r="E39" s="98">
        <v>0</v>
      </c>
    </row>
    <row r="40" spans="1:6" s="5" customFormat="1" ht="12.75">
      <c r="A40" s="79" t="s">
        <v>51</v>
      </c>
      <c r="B40" s="80">
        <v>2.2206998517223471</v>
      </c>
      <c r="D40" s="107" t="s">
        <v>71</v>
      </c>
      <c r="E40" s="108">
        <f>+E38+E37+E39</f>
        <v>100</v>
      </c>
    </row>
    <row r="41" spans="1:6" s="5" customFormat="1" ht="12.75">
      <c r="A41" s="55" t="s">
        <v>45</v>
      </c>
      <c r="B41" s="80">
        <v>2.1617293256858892</v>
      </c>
    </row>
    <row r="42" spans="1:6" s="5" customFormat="1" ht="12.75">
      <c r="A42" s="55" t="s">
        <v>108</v>
      </c>
      <c r="B42" s="80">
        <v>2.1180976997650358</v>
      </c>
    </row>
    <row r="43" spans="1:6" s="5" customFormat="1" ht="12.75">
      <c r="A43" s="55" t="s">
        <v>40</v>
      </c>
      <c r="B43" s="80">
        <v>1.8402034378860721</v>
      </c>
    </row>
    <row r="44" spans="1:6" s="123" customFormat="1" ht="12.75">
      <c r="A44" s="113" t="s">
        <v>105</v>
      </c>
      <c r="B44" s="80">
        <v>1.6921224112119344</v>
      </c>
      <c r="C44" s="5"/>
      <c r="F44" s="5"/>
    </row>
    <row r="45" spans="1:6" s="123" customFormat="1" ht="12.75">
      <c r="A45" s="113" t="s">
        <v>336</v>
      </c>
      <c r="B45" s="80">
        <v>1.6379155048112666</v>
      </c>
      <c r="C45" s="5"/>
      <c r="D45" s="109"/>
      <c r="E45" s="124"/>
      <c r="F45" s="5"/>
    </row>
    <row r="46" spans="1:6" s="123" customFormat="1" ht="12.75">
      <c r="A46" s="113" t="s">
        <v>296</v>
      </c>
      <c r="B46" s="80">
        <v>1.5851442190821403</v>
      </c>
      <c r="C46" s="5"/>
      <c r="D46" s="114"/>
      <c r="E46" s="114"/>
      <c r="F46" s="5"/>
    </row>
    <row r="47" spans="1:6" s="5" customFormat="1" ht="12.75">
      <c r="A47" s="55" t="s">
        <v>48</v>
      </c>
      <c r="B47" s="80">
        <v>1.5532859940758321</v>
      </c>
    </row>
    <row r="48" spans="1:6" s="5" customFormat="1" ht="12.75">
      <c r="A48" s="55" t="s">
        <v>52</v>
      </c>
      <c r="B48" s="80">
        <v>1.4532436936439326</v>
      </c>
    </row>
    <row r="49" spans="1:5" s="5" customFormat="1" ht="12.75">
      <c r="A49" s="55" t="s">
        <v>61</v>
      </c>
      <c r="B49" s="80">
        <v>1.4277502579619468</v>
      </c>
    </row>
    <row r="50" spans="1:5" s="5" customFormat="1" ht="13.5" thickBot="1">
      <c r="A50" s="32" t="s">
        <v>309</v>
      </c>
      <c r="B50" s="125">
        <v>1.3489879898777541</v>
      </c>
    </row>
    <row r="51" spans="1:5" s="5" customFormat="1" ht="13.5" thickTop="1"/>
    <row r="52" spans="1:5" s="5" customFormat="1" ht="12.75"/>
    <row r="53" spans="1:5" s="5" customFormat="1" ht="12.75"/>
    <row r="54" spans="1:5" s="5" customFormat="1" ht="12.75">
      <c r="A54" s="4" t="s">
        <v>200</v>
      </c>
    </row>
    <row r="55" spans="1:5" s="5" customFormat="1" ht="12.75">
      <c r="A55" s="47" t="s">
        <v>319</v>
      </c>
    </row>
    <row r="56" spans="1:5" s="17" customFormat="1" ht="12.75">
      <c r="A56" s="64" t="s">
        <v>193</v>
      </c>
      <c r="B56" s="65" t="s">
        <v>15</v>
      </c>
      <c r="C56" s="65" t="s">
        <v>16</v>
      </c>
      <c r="D56" s="65" t="s">
        <v>17</v>
      </c>
      <c r="E56" s="65" t="s">
        <v>34</v>
      </c>
    </row>
    <row r="57" spans="1:5" s="5" customFormat="1" ht="12.75">
      <c r="A57" s="66" t="s">
        <v>139</v>
      </c>
      <c r="B57" s="84"/>
      <c r="C57" s="84"/>
      <c r="D57" s="84"/>
      <c r="E57" s="84"/>
    </row>
    <row r="58" spans="1:5" s="5" customFormat="1" ht="12.75">
      <c r="A58" s="85" t="s">
        <v>221</v>
      </c>
      <c r="B58" s="126">
        <v>34.016484740476713</v>
      </c>
      <c r="C58" s="126">
        <v>16.665659109582066</v>
      </c>
      <c r="D58" s="126">
        <v>12.617445415646067</v>
      </c>
      <c r="E58" s="126">
        <v>11.147529431961555</v>
      </c>
    </row>
    <row r="59" spans="1:5" s="5" customFormat="1" ht="12.75">
      <c r="A59" s="85" t="s">
        <v>222</v>
      </c>
      <c r="B59" s="126">
        <v>35.441657579062166</v>
      </c>
      <c r="C59" s="126">
        <v>17.822497611073061</v>
      </c>
      <c r="D59" s="126">
        <v>0</v>
      </c>
      <c r="E59" s="126">
        <v>12.041215795745885</v>
      </c>
    </row>
    <row r="60" spans="1:5" s="5" customFormat="1" ht="12.75">
      <c r="A60" s="102" t="s">
        <v>140</v>
      </c>
      <c r="B60" s="127"/>
      <c r="C60" s="127"/>
      <c r="D60" s="127"/>
      <c r="E60" s="127"/>
    </row>
    <row r="61" spans="1:5" s="5" customFormat="1" ht="12.75">
      <c r="A61" s="85" t="s">
        <v>19</v>
      </c>
      <c r="B61" s="126">
        <v>30.949294493725432</v>
      </c>
      <c r="C61" s="126">
        <v>15.634177093160663</v>
      </c>
      <c r="D61" s="126">
        <v>11.979654917358795</v>
      </c>
      <c r="E61" s="126">
        <v>12.221090757126074</v>
      </c>
    </row>
    <row r="62" spans="1:5" s="5" customFormat="1" ht="12.75"/>
    <row r="63" spans="1:5" s="5" customFormat="1" ht="12.75"/>
    <row r="64" spans="1:5" s="5" customFormat="1" ht="12.75">
      <c r="A64" s="47" t="s">
        <v>185</v>
      </c>
    </row>
    <row r="65" spans="1:1" s="5" customFormat="1" ht="12.75">
      <c r="A65" s="5" t="s">
        <v>186</v>
      </c>
    </row>
    <row r="66" spans="1:1" s="5" customFormat="1" ht="12.75">
      <c r="A66" s="5" t="s">
        <v>327</v>
      </c>
    </row>
    <row r="67" spans="1:1" s="5" customFormat="1" ht="12.75">
      <c r="A67" s="5" t="s">
        <v>251</v>
      </c>
    </row>
    <row r="68" spans="1:1" s="5" customFormat="1" ht="12.75">
      <c r="A68" s="5" t="s">
        <v>250</v>
      </c>
    </row>
  </sheetData>
  <mergeCells count="3">
    <mergeCell ref="C5:D5"/>
    <mergeCell ref="F5:H5"/>
    <mergeCell ref="B10:D10"/>
  </mergeCell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H67"/>
  <sheetViews>
    <sheetView workbookViewId="0">
      <selection activeCell="F10" sqref="F10"/>
    </sheetView>
  </sheetViews>
  <sheetFormatPr defaultRowHeight="14.25"/>
  <cols>
    <col min="1" max="1" width="43.5703125" style="2" customWidth="1"/>
    <col min="2" max="2" width="18.7109375" style="2" customWidth="1"/>
    <col min="3" max="3" width="15.140625" style="2" customWidth="1"/>
    <col min="4" max="4" width="33.7109375" style="2" customWidth="1"/>
    <col min="5" max="5" width="15" style="2" customWidth="1"/>
    <col min="6" max="7" width="17.85546875" style="2" customWidth="1"/>
    <col min="8" max="16384" width="9.140625" style="2"/>
  </cols>
  <sheetData>
    <row r="1" spans="1:7" ht="19.5">
      <c r="A1" s="1" t="s">
        <v>180</v>
      </c>
    </row>
    <row r="2" spans="1:7" ht="16.5" customHeight="1">
      <c r="A2" s="1"/>
    </row>
    <row r="4" spans="1:7" s="5" customFormat="1" ht="13.5" thickBot="1">
      <c r="A4" s="4" t="s">
        <v>10</v>
      </c>
    </row>
    <row r="5" spans="1:7" s="5" customFormat="1" ht="39.75" customHeight="1" thickTop="1" thickBot="1">
      <c r="A5" s="6" t="s">
        <v>0</v>
      </c>
      <c r="B5" s="6" t="s">
        <v>1</v>
      </c>
      <c r="C5" s="7" t="s">
        <v>2</v>
      </c>
      <c r="D5" s="7"/>
      <c r="E5" s="6" t="s">
        <v>3</v>
      </c>
      <c r="F5" s="116" t="s">
        <v>4</v>
      </c>
      <c r="G5" s="128"/>
    </row>
    <row r="6" spans="1:7" s="5" customFormat="1" ht="58.5" customHeight="1" thickTop="1" thickBot="1">
      <c r="A6" s="10" t="s">
        <v>256</v>
      </c>
      <c r="B6" s="10" t="s">
        <v>183</v>
      </c>
      <c r="C6" s="9" t="s">
        <v>6</v>
      </c>
      <c r="D6" s="10" t="s">
        <v>145</v>
      </c>
      <c r="E6" s="10" t="s">
        <v>127</v>
      </c>
      <c r="F6" s="10" t="s">
        <v>37</v>
      </c>
      <c r="G6" s="10" t="s">
        <v>203</v>
      </c>
    </row>
    <row r="7" spans="1:7" s="5" customFormat="1" ht="13.5" thickTop="1"/>
    <row r="8" spans="1:7" s="5" customFormat="1" ht="12.75"/>
    <row r="9" spans="1:7" s="5" customFormat="1" ht="13.5" thickBot="1">
      <c r="A9" s="4" t="s">
        <v>73</v>
      </c>
    </row>
    <row r="10" spans="1:7" s="5" customFormat="1" ht="84" customHeight="1" thickTop="1" thickBot="1">
      <c r="A10" s="103" t="s">
        <v>21</v>
      </c>
      <c r="B10" s="13" t="s">
        <v>181</v>
      </c>
      <c r="C10" s="91"/>
      <c r="D10" s="14"/>
    </row>
    <row r="11" spans="1:7" s="5" customFormat="1" ht="13.5" thickTop="1"/>
    <row r="12" spans="1:7" s="5" customFormat="1" ht="12.75"/>
    <row r="13" spans="1:7" s="5" customFormat="1" ht="12.75">
      <c r="A13" s="4" t="s">
        <v>129</v>
      </c>
    </row>
    <row r="14" spans="1:7" s="17" customFormat="1" ht="12.75">
      <c r="A14" s="104" t="s">
        <v>13</v>
      </c>
      <c r="B14" s="104" t="s">
        <v>190</v>
      </c>
    </row>
    <row r="15" spans="1:7" s="5" customFormat="1" ht="12.75">
      <c r="A15" s="105" t="s">
        <v>343</v>
      </c>
      <c r="B15" s="106" t="s">
        <v>287</v>
      </c>
    </row>
    <row r="16" spans="1:7" s="5" customFormat="1" ht="12.75">
      <c r="A16" s="106"/>
      <c r="B16" s="106" t="s">
        <v>288</v>
      </c>
    </row>
    <row r="17" spans="1:8" s="5" customFormat="1" ht="12.75"/>
    <row r="18" spans="1:8" s="5" customFormat="1" ht="12.75"/>
    <row r="19" spans="1:8" s="5" customFormat="1" ht="13.5" thickBot="1">
      <c r="A19" s="4" t="s">
        <v>72</v>
      </c>
    </row>
    <row r="20" spans="1:8" s="17" customFormat="1" ht="27" thickTop="1" thickBot="1">
      <c r="A20" s="129" t="s">
        <v>80</v>
      </c>
      <c r="B20" s="130" t="s">
        <v>23</v>
      </c>
      <c r="D20" s="22" t="s">
        <v>80</v>
      </c>
      <c r="E20" s="23" t="s">
        <v>23</v>
      </c>
    </row>
    <row r="21" spans="1:8" s="5" customFormat="1" ht="13.5" thickTop="1">
      <c r="A21" s="131" t="s">
        <v>109</v>
      </c>
      <c r="B21" s="132">
        <v>6.5538324760448239</v>
      </c>
      <c r="D21" s="79" t="s">
        <v>46</v>
      </c>
      <c r="E21" s="80">
        <v>1.6122818065776749</v>
      </c>
    </row>
    <row r="22" spans="1:8" s="5" customFormat="1" ht="12.75">
      <c r="A22" s="79" t="s">
        <v>61</v>
      </c>
      <c r="B22" s="80">
        <v>5.9159031281274377</v>
      </c>
      <c r="D22" s="79" t="s">
        <v>50</v>
      </c>
      <c r="E22" s="80">
        <v>1.5344974812277024</v>
      </c>
    </row>
    <row r="23" spans="1:8" s="5" customFormat="1" ht="12.75">
      <c r="A23" s="79" t="s">
        <v>52</v>
      </c>
      <c r="B23" s="80">
        <v>4.9108924091191488</v>
      </c>
      <c r="D23" s="79" t="s">
        <v>290</v>
      </c>
      <c r="E23" s="80">
        <v>1.2111998795269296</v>
      </c>
    </row>
    <row r="24" spans="1:8" s="5" customFormat="1" ht="12.75">
      <c r="A24" s="79" t="s">
        <v>242</v>
      </c>
      <c r="B24" s="80">
        <v>4.8357580809423606</v>
      </c>
      <c r="D24" s="79" t="s">
        <v>276</v>
      </c>
      <c r="E24" s="80">
        <v>1.0664347024139056</v>
      </c>
    </row>
    <row r="25" spans="1:8" s="5" customFormat="1" ht="12.75">
      <c r="A25" s="79" t="s">
        <v>184</v>
      </c>
      <c r="B25" s="80">
        <v>4.6925420682592369</v>
      </c>
      <c r="D25" s="79" t="s">
        <v>292</v>
      </c>
      <c r="E25" s="80">
        <v>0.9082376644214194</v>
      </c>
    </row>
    <row r="26" spans="1:8" s="5" customFormat="1" ht="12.75">
      <c r="A26" s="79" t="s">
        <v>51</v>
      </c>
      <c r="B26" s="80">
        <v>4.6718035253839458</v>
      </c>
      <c r="D26" s="79" t="s">
        <v>286</v>
      </c>
      <c r="E26" s="80">
        <v>0.67779302628973337</v>
      </c>
    </row>
    <row r="27" spans="1:8" s="5" customFormat="1" ht="12.75">
      <c r="A27" s="79" t="s">
        <v>31</v>
      </c>
      <c r="B27" s="80">
        <v>3.9140527673323615</v>
      </c>
      <c r="D27" s="79" t="s">
        <v>125</v>
      </c>
      <c r="E27" s="80">
        <v>0.10010948326279162</v>
      </c>
    </row>
    <row r="28" spans="1:8" s="5" customFormat="1" ht="12.75">
      <c r="A28" s="79" t="s">
        <v>110</v>
      </c>
      <c r="B28" s="80">
        <v>3.8343300063541399</v>
      </c>
      <c r="D28" s="81" t="s">
        <v>69</v>
      </c>
      <c r="E28" s="82">
        <v>98.04</v>
      </c>
    </row>
    <row r="29" spans="1:8" s="5" customFormat="1" ht="12.75">
      <c r="A29" s="79" t="s">
        <v>244</v>
      </c>
      <c r="B29" s="80">
        <v>3.2142979420278404</v>
      </c>
      <c r="D29" s="79" t="s">
        <v>70</v>
      </c>
      <c r="E29" s="98">
        <v>1.96</v>
      </c>
    </row>
    <row r="30" spans="1:8" s="5" customFormat="1" ht="12.75">
      <c r="A30" s="79" t="s">
        <v>283</v>
      </c>
      <c r="B30" s="80">
        <v>3.1930798749232858</v>
      </c>
      <c r="D30" s="55" t="s">
        <v>150</v>
      </c>
      <c r="E30" s="98">
        <v>0</v>
      </c>
      <c r="H30" s="5">
        <f>56/2</f>
        <v>28</v>
      </c>
    </row>
    <row r="31" spans="1:8" s="5" customFormat="1" ht="13.5" thickBot="1">
      <c r="A31" s="79" t="s">
        <v>39</v>
      </c>
      <c r="B31" s="80">
        <v>3.1656915513107715</v>
      </c>
      <c r="D31" s="133" t="s">
        <v>71</v>
      </c>
      <c r="E31" s="134">
        <f>+E29+E28+E30</f>
        <v>100</v>
      </c>
    </row>
    <row r="32" spans="1:8" s="5" customFormat="1" ht="13.5" thickTop="1">
      <c r="A32" s="79" t="s">
        <v>336</v>
      </c>
      <c r="B32" s="80">
        <v>3.0873860464864973</v>
      </c>
    </row>
    <row r="33" spans="1:5" s="5" customFormat="1" ht="12.75">
      <c r="A33" s="79" t="s">
        <v>104</v>
      </c>
      <c r="B33" s="80">
        <v>2.909476690493543</v>
      </c>
    </row>
    <row r="34" spans="1:5" s="5" customFormat="1" ht="12.75">
      <c r="A34" s="79" t="s">
        <v>26</v>
      </c>
      <c r="B34" s="80">
        <v>2.8417544535946262</v>
      </c>
    </row>
    <row r="35" spans="1:5" s="5" customFormat="1" ht="12.75">
      <c r="A35" s="79" t="s">
        <v>91</v>
      </c>
      <c r="B35" s="80">
        <v>2.7207563316792358</v>
      </c>
    </row>
    <row r="36" spans="1:5" s="5" customFormat="1" ht="12.75">
      <c r="A36" s="79" t="s">
        <v>68</v>
      </c>
      <c r="B36" s="80">
        <v>2.7184095573108955</v>
      </c>
    </row>
    <row r="37" spans="1:5" s="5" customFormat="1" ht="12.75">
      <c r="A37" s="79" t="s">
        <v>65</v>
      </c>
      <c r="B37" s="80">
        <v>2.6496684292070576</v>
      </c>
    </row>
    <row r="38" spans="1:5" s="5" customFormat="1" ht="12.75">
      <c r="A38" s="79" t="s">
        <v>295</v>
      </c>
      <c r="B38" s="80">
        <v>2.6258014405342389</v>
      </c>
    </row>
    <row r="39" spans="1:5" s="5" customFormat="1" ht="12.75">
      <c r="A39" s="79" t="s">
        <v>25</v>
      </c>
      <c r="B39" s="80">
        <v>2.5329703801925905</v>
      </c>
    </row>
    <row r="40" spans="1:5" s="5" customFormat="1" ht="12.75">
      <c r="A40" s="79" t="s">
        <v>28</v>
      </c>
      <c r="B40" s="80">
        <v>2.3612757716383279</v>
      </c>
      <c r="D40" s="109"/>
      <c r="E40" s="110"/>
    </row>
    <row r="41" spans="1:5" s="5" customFormat="1" ht="12.75">
      <c r="A41" s="55" t="s">
        <v>90</v>
      </c>
      <c r="B41" s="122">
        <v>2.3534461500874215</v>
      </c>
      <c r="D41" s="36"/>
      <c r="E41" s="135"/>
    </row>
    <row r="42" spans="1:5" s="5" customFormat="1" ht="12.75">
      <c r="A42" s="55" t="s">
        <v>103</v>
      </c>
      <c r="B42" s="122">
        <v>2.3518273646845933</v>
      </c>
      <c r="D42" s="36"/>
      <c r="E42" s="135"/>
    </row>
    <row r="43" spans="1:5" s="5" customFormat="1" ht="12.75">
      <c r="A43" s="55" t="s">
        <v>67</v>
      </c>
      <c r="B43" s="122">
        <v>2.3337423391440386</v>
      </c>
      <c r="D43" s="36"/>
      <c r="E43" s="135"/>
    </row>
    <row r="44" spans="1:5" s="5" customFormat="1" ht="12.75">
      <c r="A44" s="55" t="s">
        <v>96</v>
      </c>
      <c r="B44" s="122">
        <v>2.1701729479288292</v>
      </c>
      <c r="D44" s="36"/>
      <c r="E44" s="135"/>
    </row>
    <row r="45" spans="1:5" s="5" customFormat="1" ht="12.75">
      <c r="A45" s="55" t="s">
        <v>300</v>
      </c>
      <c r="B45" s="122">
        <v>2.1427738682671271</v>
      </c>
      <c r="D45" s="36"/>
      <c r="E45" s="135"/>
    </row>
    <row r="46" spans="1:5" s="138" customFormat="1" ht="12.75">
      <c r="A46" s="136" t="s">
        <v>99</v>
      </c>
      <c r="B46" s="137">
        <v>2.1343791630047773</v>
      </c>
      <c r="C46" s="5"/>
    </row>
    <row r="47" spans="1:5" s="138" customFormat="1" ht="12.75">
      <c r="A47" s="136" t="s">
        <v>130</v>
      </c>
      <c r="B47" s="137">
        <v>2.0586887470849562</v>
      </c>
      <c r="C47" s="5"/>
    </row>
    <row r="48" spans="1:5" s="138" customFormat="1" ht="13.5" thickBot="1">
      <c r="A48" s="139" t="s">
        <v>56</v>
      </c>
      <c r="B48" s="140">
        <v>2.031034651275228</v>
      </c>
      <c r="C48" s="5"/>
    </row>
    <row r="49" spans="1:5" s="138" customFormat="1" ht="13.5" thickTop="1">
      <c r="D49" s="141"/>
      <c r="E49" s="142"/>
    </row>
    <row r="50" spans="1:5" s="5" customFormat="1" ht="12.75"/>
    <row r="51" spans="1:5" s="5" customFormat="1" ht="12.75"/>
    <row r="52" spans="1:5" s="5" customFormat="1" ht="12.75">
      <c r="A52" s="4" t="s">
        <v>202</v>
      </c>
    </row>
    <row r="53" spans="1:5" s="5" customFormat="1" ht="12.75">
      <c r="A53" s="47" t="s">
        <v>319</v>
      </c>
    </row>
    <row r="54" spans="1:5" s="17" customFormat="1" ht="12.75">
      <c r="A54" s="64" t="s">
        <v>193</v>
      </c>
      <c r="B54" s="65" t="s">
        <v>15</v>
      </c>
      <c r="C54" s="65" t="s">
        <v>16</v>
      </c>
      <c r="D54" s="65" t="s">
        <v>17</v>
      </c>
      <c r="E54" s="65" t="s">
        <v>34</v>
      </c>
    </row>
    <row r="55" spans="1:5" s="5" customFormat="1" ht="12.75">
      <c r="A55" s="66" t="s">
        <v>139</v>
      </c>
      <c r="B55" s="84"/>
      <c r="C55" s="84"/>
      <c r="D55" s="84"/>
      <c r="E55" s="84"/>
    </row>
    <row r="56" spans="1:5" s="5" customFormat="1" ht="12.75">
      <c r="A56" s="85" t="s">
        <v>223</v>
      </c>
      <c r="B56" s="126">
        <v>46.567586694975226</v>
      </c>
      <c r="C56" s="126">
        <v>24.598136944665704</v>
      </c>
      <c r="D56" s="126">
        <v>11.693358813693244</v>
      </c>
      <c r="E56" s="126">
        <v>7.5540267530400218</v>
      </c>
    </row>
    <row r="57" spans="1:5" s="5" customFormat="1" ht="12.75">
      <c r="A57" s="85" t="s">
        <v>224</v>
      </c>
      <c r="B57" s="126">
        <v>48.130193905817187</v>
      </c>
      <c r="C57" s="126">
        <v>25.789532055351017</v>
      </c>
      <c r="D57" s="126">
        <v>0</v>
      </c>
      <c r="E57" s="126">
        <v>13.089389922410222</v>
      </c>
    </row>
    <row r="58" spans="1:5" s="5" customFormat="1" ht="12.75"/>
    <row r="59" spans="1:5" s="5" customFormat="1" ht="12.75">
      <c r="A59" s="102" t="s">
        <v>140</v>
      </c>
      <c r="B59" s="87"/>
      <c r="C59" s="87"/>
      <c r="D59" s="87"/>
      <c r="E59" s="87"/>
    </row>
    <row r="60" spans="1:5" s="5" customFormat="1" ht="12.75">
      <c r="A60" s="85" t="s">
        <v>19</v>
      </c>
      <c r="B60" s="126">
        <v>30.949294493725432</v>
      </c>
      <c r="C60" s="126">
        <v>15.634177093160663</v>
      </c>
      <c r="D60" s="126">
        <v>11.979654917358795</v>
      </c>
      <c r="E60" s="126">
        <v>10.122660907554071</v>
      </c>
    </row>
    <row r="61" spans="1:5" s="5" customFormat="1" ht="12.75">
      <c r="A61" s="69"/>
      <c r="B61" s="143"/>
      <c r="C61" s="143"/>
      <c r="D61" s="143"/>
      <c r="E61" s="70"/>
    </row>
    <row r="62" spans="1:5" s="5" customFormat="1" ht="12.75"/>
    <row r="63" spans="1:5" s="5" customFormat="1" ht="12.75">
      <c r="A63" s="47" t="s">
        <v>185</v>
      </c>
    </row>
    <row r="64" spans="1:5" s="5" customFormat="1" ht="12.75">
      <c r="A64" s="5" t="s">
        <v>186</v>
      </c>
    </row>
    <row r="65" spans="1:1" s="5" customFormat="1" ht="12.75">
      <c r="A65" s="5" t="s">
        <v>327</v>
      </c>
    </row>
    <row r="66" spans="1:1" s="5" customFormat="1" ht="12.75">
      <c r="A66" s="5" t="s">
        <v>249</v>
      </c>
    </row>
    <row r="67" spans="1:1" s="5" customFormat="1" ht="12.75">
      <c r="A67" s="5" t="s">
        <v>250</v>
      </c>
    </row>
  </sheetData>
  <mergeCells count="3">
    <mergeCell ref="C5:D5"/>
    <mergeCell ref="F5:G5"/>
    <mergeCell ref="B10:D10"/>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G52"/>
  <sheetViews>
    <sheetView topLeftCell="A34" workbookViewId="0">
      <selection activeCell="A35" sqref="A35:XFD35"/>
    </sheetView>
  </sheetViews>
  <sheetFormatPr defaultRowHeight="14.25"/>
  <cols>
    <col min="1" max="1" width="44.7109375" style="2" customWidth="1"/>
    <col min="2" max="2" width="26.28515625" style="2" customWidth="1"/>
    <col min="3" max="3" width="15.42578125" style="169" customWidth="1"/>
    <col min="4" max="4" width="15.140625" style="2" customWidth="1"/>
    <col min="5" max="5" width="31" style="2" customWidth="1"/>
    <col min="6" max="7" width="19.7109375" style="2" customWidth="1"/>
    <col min="8" max="8" width="9.140625" style="2"/>
    <col min="9" max="9" width="14" style="2" bestFit="1" customWidth="1"/>
    <col min="10" max="16384" width="9.140625" style="2"/>
  </cols>
  <sheetData>
    <row r="1" spans="1:7" s="71" customFormat="1" ht="19.5">
      <c r="A1" s="1" t="s">
        <v>142</v>
      </c>
      <c r="C1" s="144"/>
    </row>
    <row r="2" spans="1:7" s="71" customFormat="1" ht="15" customHeight="1">
      <c r="A2" s="1"/>
      <c r="C2" s="144"/>
    </row>
    <row r="4" spans="1:7" s="5" customFormat="1" ht="13.5" thickBot="1">
      <c r="A4" s="4" t="s">
        <v>10</v>
      </c>
      <c r="C4" s="17"/>
    </row>
    <row r="5" spans="1:7" s="5" customFormat="1" ht="24" customHeight="1" thickTop="1" thickBot="1">
      <c r="A5" s="6" t="s">
        <v>0</v>
      </c>
      <c r="B5" s="6" t="s">
        <v>1</v>
      </c>
      <c r="C5" s="7" t="s">
        <v>2</v>
      </c>
      <c r="D5" s="7"/>
      <c r="E5" s="6" t="s">
        <v>3</v>
      </c>
      <c r="F5" s="116" t="s">
        <v>4</v>
      </c>
      <c r="G5" s="128"/>
    </row>
    <row r="6" spans="1:7" s="5" customFormat="1" ht="101.25" customHeight="1" thickTop="1" thickBot="1">
      <c r="A6" s="10" t="s">
        <v>257</v>
      </c>
      <c r="B6" s="9" t="s">
        <v>173</v>
      </c>
      <c r="C6" s="9" t="s">
        <v>6</v>
      </c>
      <c r="D6" s="9" t="s">
        <v>145</v>
      </c>
      <c r="E6" s="90" t="s">
        <v>144</v>
      </c>
      <c r="F6" s="9" t="s">
        <v>228</v>
      </c>
      <c r="G6" s="9" t="s">
        <v>227</v>
      </c>
    </row>
    <row r="7" spans="1:7" s="5" customFormat="1" ht="13.5" thickTop="1">
      <c r="C7" s="17"/>
    </row>
    <row r="8" spans="1:7" s="5" customFormat="1" ht="12.75">
      <c r="C8" s="17"/>
    </row>
    <row r="9" spans="1:7" s="5" customFormat="1" ht="13.5" thickBot="1">
      <c r="A9" s="4" t="s">
        <v>73</v>
      </c>
      <c r="C9" s="17"/>
    </row>
    <row r="10" spans="1:7" s="5" customFormat="1" ht="60" customHeight="1" thickTop="1" thickBot="1">
      <c r="A10" s="145" t="s">
        <v>21</v>
      </c>
      <c r="B10" s="13" t="s">
        <v>143</v>
      </c>
      <c r="C10" s="14"/>
    </row>
    <row r="11" spans="1:7" s="5" customFormat="1" ht="13.5" thickTop="1">
      <c r="C11" s="17"/>
      <c r="D11" s="146"/>
    </row>
    <row r="12" spans="1:7" s="5" customFormat="1" ht="12.75">
      <c r="C12" s="17"/>
      <c r="D12" s="146"/>
    </row>
    <row r="13" spans="1:7" s="5" customFormat="1" ht="12.75">
      <c r="A13" s="4" t="s">
        <v>129</v>
      </c>
      <c r="C13" s="17"/>
    </row>
    <row r="14" spans="1:7" s="17" customFormat="1" ht="12.75">
      <c r="A14" s="104" t="s">
        <v>13</v>
      </c>
      <c r="B14" s="104" t="s">
        <v>14</v>
      </c>
    </row>
    <row r="15" spans="1:7" s="5" customFormat="1" ht="12.75">
      <c r="A15" s="105" t="s">
        <v>344</v>
      </c>
      <c r="B15" s="106" t="s">
        <v>345</v>
      </c>
      <c r="C15" s="17"/>
    </row>
    <row r="16" spans="1:7" s="5" customFormat="1" ht="12.75">
      <c r="A16" s="106"/>
      <c r="B16" s="106" t="s">
        <v>346</v>
      </c>
      <c r="C16" s="17"/>
    </row>
    <row r="17" spans="1:7" s="5" customFormat="1" ht="12.75">
      <c r="C17" s="17"/>
    </row>
    <row r="18" spans="1:7" s="5" customFormat="1" ht="12.75">
      <c r="C18" s="17"/>
    </row>
    <row r="19" spans="1:7" s="5" customFormat="1" ht="13.5" thickBot="1">
      <c r="A19" s="4" t="s">
        <v>72</v>
      </c>
      <c r="C19" s="17"/>
    </row>
    <row r="20" spans="1:7" s="17" customFormat="1" ht="26.25" thickTop="1">
      <c r="A20" s="22" t="s">
        <v>80</v>
      </c>
      <c r="B20" s="147" t="s">
        <v>154</v>
      </c>
      <c r="C20" s="23" t="s">
        <v>23</v>
      </c>
      <c r="E20" s="148"/>
      <c r="F20" s="148"/>
      <c r="G20" s="148"/>
    </row>
    <row r="21" spans="1:7" s="5" customFormat="1" ht="14.25" customHeight="1">
      <c r="A21" s="149" t="s">
        <v>146</v>
      </c>
      <c r="B21" s="150"/>
      <c r="C21" s="25"/>
      <c r="E21" s="151"/>
      <c r="F21" s="152"/>
      <c r="G21" s="152"/>
    </row>
    <row r="22" spans="1:7" s="5" customFormat="1" ht="14.25" customHeight="1">
      <c r="A22" s="153" t="s">
        <v>313</v>
      </c>
      <c r="B22" s="150" t="s">
        <v>155</v>
      </c>
      <c r="C22" s="25">
        <v>3.694433447765348</v>
      </c>
      <c r="E22" s="151"/>
      <c r="F22" s="152"/>
      <c r="G22" s="152"/>
    </row>
    <row r="23" spans="1:7" s="5" customFormat="1" ht="14.25" customHeight="1">
      <c r="A23" s="153" t="s">
        <v>315</v>
      </c>
      <c r="B23" s="150" t="s">
        <v>156</v>
      </c>
      <c r="C23" s="25">
        <v>2.8028315254633753</v>
      </c>
      <c r="E23" s="151"/>
      <c r="F23" s="152"/>
      <c r="G23" s="152"/>
    </row>
    <row r="24" spans="1:7" s="5" customFormat="1" ht="14.25" customHeight="1">
      <c r="A24" s="55" t="s">
        <v>313</v>
      </c>
      <c r="B24" s="154" t="s">
        <v>155</v>
      </c>
      <c r="C24" s="122">
        <v>0.73995078658039659</v>
      </c>
      <c r="E24" s="151"/>
      <c r="F24" s="152"/>
      <c r="G24" s="152"/>
    </row>
    <row r="25" spans="1:7" s="5" customFormat="1" ht="14.25" customHeight="1">
      <c r="A25" s="155" t="s">
        <v>147</v>
      </c>
      <c r="B25" s="156"/>
      <c r="C25" s="157">
        <f>+SUM(C22:C24)</f>
        <v>7.2372157598091205</v>
      </c>
    </row>
    <row r="26" spans="1:7" s="5" customFormat="1" ht="14.25" customHeight="1">
      <c r="A26" s="149" t="s">
        <v>148</v>
      </c>
      <c r="B26" s="154"/>
      <c r="C26" s="25"/>
    </row>
    <row r="27" spans="1:7" s="5" customFormat="1" ht="14.25" customHeight="1">
      <c r="A27" s="153" t="s">
        <v>314</v>
      </c>
      <c r="B27" s="150" t="s">
        <v>157</v>
      </c>
      <c r="C27" s="25">
        <v>0.59</v>
      </c>
    </row>
    <row r="28" spans="1:7" s="5" customFormat="1" ht="12.75">
      <c r="A28" s="155" t="s">
        <v>149</v>
      </c>
      <c r="B28" s="156"/>
      <c r="C28" s="157">
        <f>+SUM(C27:C27)</f>
        <v>0.59</v>
      </c>
    </row>
    <row r="29" spans="1:7" s="5" customFormat="1" ht="12.75">
      <c r="A29" s="24" t="s">
        <v>150</v>
      </c>
      <c r="B29" s="154"/>
      <c r="C29" s="25"/>
    </row>
    <row r="30" spans="1:7" s="5" customFormat="1" ht="12.75">
      <c r="A30" s="24" t="s">
        <v>151</v>
      </c>
      <c r="B30" s="154"/>
      <c r="C30" s="25">
        <v>91.96</v>
      </c>
    </row>
    <row r="31" spans="1:7" s="5" customFormat="1" ht="12.75">
      <c r="A31" s="155" t="s">
        <v>152</v>
      </c>
      <c r="B31" s="156"/>
      <c r="C31" s="157">
        <f>+C30</f>
        <v>91.96</v>
      </c>
    </row>
    <row r="32" spans="1:7" s="5" customFormat="1" ht="12.75">
      <c r="A32" s="149" t="s">
        <v>153</v>
      </c>
      <c r="B32" s="154"/>
      <c r="C32" s="158">
        <v>0.21</v>
      </c>
    </row>
    <row r="33" spans="1:7" s="5" customFormat="1" ht="13.5" thickBot="1">
      <c r="A33" s="133" t="s">
        <v>158</v>
      </c>
      <c r="B33" s="159"/>
      <c r="C33" s="134">
        <f>+C32+C31+C28+C25</f>
        <v>99.997215759809109</v>
      </c>
    </row>
    <row r="34" spans="1:7" s="5" customFormat="1" ht="13.5" thickTop="1">
      <c r="A34" s="160"/>
      <c r="B34" s="161"/>
      <c r="C34" s="162"/>
      <c r="E34" s="61"/>
      <c r="F34" s="151"/>
      <c r="G34" s="62"/>
    </row>
    <row r="35" spans="1:7" s="5" customFormat="1" ht="12.75">
      <c r="C35" s="17"/>
    </row>
    <row r="36" spans="1:7" s="5" customFormat="1" ht="12.75">
      <c r="A36" s="4" t="s">
        <v>204</v>
      </c>
      <c r="C36" s="17"/>
    </row>
    <row r="37" spans="1:7" s="17" customFormat="1" ht="12.75">
      <c r="A37" s="163" t="s">
        <v>347</v>
      </c>
      <c r="B37" s="164" t="s">
        <v>15</v>
      </c>
      <c r="C37" s="164" t="s">
        <v>16</v>
      </c>
      <c r="D37" s="164" t="s">
        <v>17</v>
      </c>
      <c r="E37" s="164" t="s">
        <v>34</v>
      </c>
      <c r="F37" s="165"/>
    </row>
    <row r="38" spans="1:7" s="5" customFormat="1" ht="12.75">
      <c r="A38" s="66" t="s">
        <v>139</v>
      </c>
      <c r="B38" s="166"/>
      <c r="C38" s="154"/>
      <c r="D38" s="42"/>
      <c r="E38" s="42"/>
      <c r="F38" s="143"/>
    </row>
    <row r="39" spans="1:7" s="5" customFormat="1" ht="12.75">
      <c r="A39" s="167" t="s">
        <v>225</v>
      </c>
      <c r="B39" s="126">
        <v>-0.2473028146838141</v>
      </c>
      <c r="C39" s="126">
        <v>5.6724993340018015</v>
      </c>
      <c r="D39" s="126">
        <v>7.1914882871439323</v>
      </c>
      <c r="E39" s="126">
        <v>5.9096422243999802</v>
      </c>
      <c r="F39" s="152"/>
    </row>
    <row r="40" spans="1:7" s="5" customFormat="1" ht="12.75">
      <c r="A40" s="167" t="s">
        <v>226</v>
      </c>
      <c r="B40" s="68">
        <v>-0.16737743325887511</v>
      </c>
      <c r="C40" s="68">
        <v>5.7429098364280673</v>
      </c>
      <c r="D40" s="68">
        <v>0</v>
      </c>
      <c r="E40" s="68">
        <v>6.7582799969310159</v>
      </c>
      <c r="F40" s="151"/>
    </row>
    <row r="41" spans="1:7" s="5" customFormat="1" ht="12.75">
      <c r="A41" s="42"/>
      <c r="B41" s="42"/>
      <c r="C41" s="154"/>
      <c r="D41" s="42"/>
      <c r="E41" s="42"/>
      <c r="F41" s="36"/>
    </row>
    <row r="42" spans="1:7" s="5" customFormat="1" ht="12.75">
      <c r="A42" s="102" t="s">
        <v>140</v>
      </c>
      <c r="B42" s="87"/>
      <c r="C42" s="87"/>
      <c r="D42" s="87"/>
      <c r="E42" s="166"/>
      <c r="F42" s="36"/>
    </row>
    <row r="43" spans="1:7" s="60" customFormat="1" ht="12.75">
      <c r="A43" s="167" t="s">
        <v>160</v>
      </c>
      <c r="B43" s="126">
        <v>7.3993646197772156</v>
      </c>
      <c r="C43" s="126">
        <v>8.1883405675870833</v>
      </c>
      <c r="D43" s="126">
        <v>8.4121525747975934</v>
      </c>
      <c r="E43" s="126">
        <v>7.6343342191749652</v>
      </c>
      <c r="F43" s="151"/>
    </row>
    <row r="44" spans="1:7" s="5" customFormat="1" ht="12.75">
      <c r="C44" s="17"/>
    </row>
    <row r="45" spans="1:7" s="5" customFormat="1" ht="12.75">
      <c r="C45" s="17"/>
    </row>
    <row r="46" spans="1:7" s="5" customFormat="1" ht="12.75">
      <c r="A46" s="47" t="s">
        <v>185</v>
      </c>
      <c r="C46" s="17"/>
    </row>
    <row r="47" spans="1:7" s="5" customFormat="1" ht="12.75">
      <c r="A47" s="5" t="s">
        <v>189</v>
      </c>
      <c r="C47" s="17"/>
    </row>
    <row r="48" spans="1:7" s="5" customFormat="1" ht="12.75">
      <c r="A48" s="5" t="s">
        <v>327</v>
      </c>
      <c r="C48" s="17"/>
    </row>
    <row r="49" spans="1:3" s="5" customFormat="1" ht="12.75">
      <c r="A49" s="5" t="s">
        <v>249</v>
      </c>
      <c r="C49" s="17"/>
    </row>
    <row r="50" spans="1:3" s="5" customFormat="1" ht="12.75">
      <c r="A50" s="5" t="s">
        <v>250</v>
      </c>
      <c r="C50" s="17"/>
    </row>
    <row r="52" spans="1:3" s="168" customFormat="1" ht="12.75">
      <c r="A52" s="168" t="s">
        <v>356</v>
      </c>
    </row>
  </sheetData>
  <mergeCells count="4">
    <mergeCell ref="C5:D5"/>
    <mergeCell ref="F5:G5"/>
    <mergeCell ref="B10:C10"/>
    <mergeCell ref="A52:XFD5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Starshare </vt:lpstr>
      <vt:lpstr>Bonanza</vt:lpstr>
      <vt:lpstr>Banking &amp; Financial Services</vt:lpstr>
      <vt:lpstr>Nifty Index </vt:lpstr>
      <vt:lpstr>Discovery</vt:lpstr>
      <vt:lpstr>Ethical</vt:lpstr>
      <vt:lpstr>Taxshield</vt:lpstr>
      <vt:lpstr> Infrastructure</vt:lpstr>
      <vt:lpstr>Liquid</vt:lpstr>
      <vt:lpstr> Ultra Short Term</vt:lpstr>
      <vt:lpstr>Short Term Income</vt:lpstr>
      <vt:lpstr>Dynamic Income</vt:lpstr>
      <vt:lpstr>'Nifty Index '!OLE_LINK1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SACHIN PAWAR</dc:creator>
  <cp:lastModifiedBy>beenald</cp:lastModifiedBy>
  <dcterms:created xsi:type="dcterms:W3CDTF">2016-03-30T11:09:27Z</dcterms:created>
  <dcterms:modified xsi:type="dcterms:W3CDTF">2017-03-22T09:21:17Z</dcterms:modified>
</cp:coreProperties>
</file>