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tabRatio="675"/>
  </bookViews>
  <sheets>
    <sheet name="Anex A1 Frmt for AUM disclosure" sheetId="8" r:id="rId1"/>
  </sheets>
  <calcPr calcId="125725"/>
</workbook>
</file>

<file path=xl/calcChain.xml><?xml version="1.0" encoding="utf-8"?>
<calcChain xmlns="http://schemas.openxmlformats.org/spreadsheetml/2006/main">
  <c r="BJ42" i="8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J33"/>
  <c r="BJ43"/>
  <c r="BJ64"/>
  <c r="BI33"/>
  <c r="BI43"/>
  <c r="BH33"/>
  <c r="BH43"/>
  <c r="BG33"/>
  <c r="BG43"/>
  <c r="BF33"/>
  <c r="BF43"/>
  <c r="BE33"/>
  <c r="BE43"/>
  <c r="BD33"/>
  <c r="BD43"/>
  <c r="BD64"/>
  <c r="BC33"/>
  <c r="BC43"/>
  <c r="BB33"/>
  <c r="BB43"/>
  <c r="BB64"/>
  <c r="BA33"/>
  <c r="BA43"/>
  <c r="AZ33"/>
  <c r="AZ43"/>
  <c r="AY33"/>
  <c r="AY43"/>
  <c r="AX33"/>
  <c r="AX43"/>
  <c r="AX64"/>
  <c r="AW33"/>
  <c r="AW43"/>
  <c r="AV33"/>
  <c r="AV43"/>
  <c r="AV64"/>
  <c r="AU33"/>
  <c r="AU43"/>
  <c r="AT33"/>
  <c r="AT43"/>
  <c r="AT64"/>
  <c r="AS33"/>
  <c r="AS43"/>
  <c r="AR33"/>
  <c r="AR43"/>
  <c r="AQ33"/>
  <c r="AQ43"/>
  <c r="AP33"/>
  <c r="AP43"/>
  <c r="AO33"/>
  <c r="AO43"/>
  <c r="AN33"/>
  <c r="AN43"/>
  <c r="AN64"/>
  <c r="AM33"/>
  <c r="AM43"/>
  <c r="AL33"/>
  <c r="AL43"/>
  <c r="AL64"/>
  <c r="AK33"/>
  <c r="AK43"/>
  <c r="AJ33"/>
  <c r="AJ43"/>
  <c r="AI33"/>
  <c r="AI43"/>
  <c r="AH33"/>
  <c r="AH43"/>
  <c r="AH64"/>
  <c r="AG33"/>
  <c r="AG43"/>
  <c r="AF33"/>
  <c r="AF43"/>
  <c r="AF64"/>
  <c r="AE33"/>
  <c r="AE43"/>
  <c r="AD33"/>
  <c r="AD43"/>
  <c r="AD64"/>
  <c r="AC33"/>
  <c r="AC43"/>
  <c r="AB33"/>
  <c r="AB43"/>
  <c r="AA33"/>
  <c r="AA43"/>
  <c r="Z33"/>
  <c r="Z43"/>
  <c r="Z64"/>
  <c r="Y33"/>
  <c r="Y43"/>
  <c r="X33"/>
  <c r="X43"/>
  <c r="X64"/>
  <c r="W33"/>
  <c r="W43"/>
  <c r="V33"/>
  <c r="V43"/>
  <c r="U33"/>
  <c r="U43"/>
  <c r="T33"/>
  <c r="T43"/>
  <c r="S33"/>
  <c r="S43"/>
  <c r="R33"/>
  <c r="R43"/>
  <c r="Q33"/>
  <c r="Q43"/>
  <c r="P33"/>
  <c r="P43"/>
  <c r="P64"/>
  <c r="O33"/>
  <c r="O43"/>
  <c r="N33"/>
  <c r="N43"/>
  <c r="M33"/>
  <c r="M43"/>
  <c r="M64"/>
  <c r="L33"/>
  <c r="L43"/>
  <c r="K33"/>
  <c r="K43"/>
  <c r="J33"/>
  <c r="J43"/>
  <c r="I33"/>
  <c r="I43"/>
  <c r="H33"/>
  <c r="H43"/>
  <c r="H64"/>
  <c r="G33"/>
  <c r="G43"/>
  <c r="F33"/>
  <c r="F43"/>
  <c r="E33"/>
  <c r="E43"/>
  <c r="E64"/>
  <c r="D33"/>
  <c r="D43"/>
  <c r="C33"/>
  <c r="BK33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K27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K11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J9"/>
  <c r="BI9"/>
  <c r="BI28"/>
  <c r="BH9"/>
  <c r="BG9"/>
  <c r="BG28"/>
  <c r="BF9"/>
  <c r="BE9"/>
  <c r="BE28"/>
  <c r="BD9"/>
  <c r="BC9"/>
  <c r="BC28"/>
  <c r="BB9"/>
  <c r="BA9"/>
  <c r="BA28"/>
  <c r="AZ9"/>
  <c r="AY9"/>
  <c r="AY28"/>
  <c r="AX9"/>
  <c r="AW9"/>
  <c r="AW28"/>
  <c r="AV9"/>
  <c r="AU9"/>
  <c r="AU28"/>
  <c r="AT9"/>
  <c r="AS9"/>
  <c r="AS28"/>
  <c r="AR9"/>
  <c r="AQ9"/>
  <c r="AQ28"/>
  <c r="AP9"/>
  <c r="AO9"/>
  <c r="AO28"/>
  <c r="AN9"/>
  <c r="AM9"/>
  <c r="AM28"/>
  <c r="AL9"/>
  <c r="AK9"/>
  <c r="AK28"/>
  <c r="AJ9"/>
  <c r="AI9"/>
  <c r="AI28"/>
  <c r="AH9"/>
  <c r="AG9"/>
  <c r="AG28"/>
  <c r="AF9"/>
  <c r="AE9"/>
  <c r="AE28"/>
  <c r="AD9"/>
  <c r="AC9"/>
  <c r="AC28"/>
  <c r="AB9"/>
  <c r="AA9"/>
  <c r="AA28"/>
  <c r="Z9"/>
  <c r="Y9"/>
  <c r="Y28"/>
  <c r="X9"/>
  <c r="W9"/>
  <c r="W28"/>
  <c r="V9"/>
  <c r="V28"/>
  <c r="U9"/>
  <c r="U28"/>
  <c r="T9"/>
  <c r="S9"/>
  <c r="S28"/>
  <c r="R9"/>
  <c r="R28"/>
  <c r="Q9"/>
  <c r="Q28"/>
  <c r="P9"/>
  <c r="O9"/>
  <c r="O28"/>
  <c r="N9"/>
  <c r="N28"/>
  <c r="M9"/>
  <c r="M28"/>
  <c r="L9"/>
  <c r="K9"/>
  <c r="K28"/>
  <c r="J9"/>
  <c r="J28"/>
  <c r="I9"/>
  <c r="I28"/>
  <c r="H9"/>
  <c r="G9"/>
  <c r="G28"/>
  <c r="F9"/>
  <c r="F28"/>
  <c r="E9"/>
  <c r="E28"/>
  <c r="D9"/>
  <c r="C9"/>
  <c r="C28"/>
  <c r="BK15"/>
  <c r="C43"/>
  <c r="BK42"/>
  <c r="BK12"/>
  <c r="D28"/>
  <c r="H28"/>
  <c r="L28"/>
  <c r="P28"/>
  <c r="T28"/>
  <c r="X28"/>
  <c r="Z28"/>
  <c r="AB28"/>
  <c r="AD28"/>
  <c r="AF28"/>
  <c r="AH28"/>
  <c r="AJ28"/>
  <c r="AL28"/>
  <c r="AN28"/>
  <c r="AP28"/>
  <c r="AR28"/>
  <c r="AT28"/>
  <c r="AV28"/>
  <c r="AX28"/>
  <c r="AZ28"/>
  <c r="BB28"/>
  <c r="BD28"/>
  <c r="BF28"/>
  <c r="BH28"/>
  <c r="BJ28"/>
  <c r="BK9"/>
  <c r="BK43"/>
  <c r="D64"/>
  <c r="BH64"/>
  <c r="AZ64"/>
  <c r="AR64"/>
  <c r="AJ64"/>
  <c r="AB64"/>
  <c r="F64"/>
  <c r="K64"/>
  <c r="N64"/>
  <c r="S64"/>
  <c r="U64"/>
  <c r="V64"/>
  <c r="AA64"/>
  <c r="AC64"/>
  <c r="AI64"/>
  <c r="AK64"/>
  <c r="AQ64"/>
  <c r="AS64"/>
  <c r="AY64"/>
  <c r="BA64"/>
  <c r="BG64"/>
  <c r="BI64"/>
  <c r="BF64"/>
  <c r="AP64"/>
  <c r="T64"/>
  <c r="L64"/>
  <c r="G64"/>
  <c r="I64"/>
  <c r="J64"/>
  <c r="O64"/>
  <c r="Q64"/>
  <c r="R64"/>
  <c r="W64"/>
  <c r="Y64"/>
  <c r="AE64"/>
  <c r="AG64"/>
  <c r="AM64"/>
  <c r="AO64"/>
  <c r="AU64"/>
  <c r="AW64"/>
  <c r="BC64"/>
  <c r="BE64"/>
  <c r="C64"/>
  <c r="BK64"/>
  <c r="BK28"/>
</calcChain>
</file>

<file path=xl/sharedStrings.xml><?xml version="1.0" encoding="utf-8"?>
<sst xmlns="http://schemas.openxmlformats.org/spreadsheetml/2006/main" count="110" uniqueCount="76">
  <si>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</si>
  <si>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</si>
  <si>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</si>
  <si>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</si>
  <si>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</si>
  <si>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</si>
  <si>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</si>
  <si>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</si>
  <si>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</si>
  <si>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</si>
  <si>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</si>
  <si>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</si>
  <si>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</si>
  <si>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</si>
  <si>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</si>
  <si>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</si>
  <si>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</si>
  <si>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</si>
  <si>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</si>
  <si>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</si>
  <si>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</si>
  <si>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</si>
  <si>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</si>
  <si>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</si>
  <si>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</si>
  <si>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</si>
  <si>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</si>
  <si>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</si>
  <si>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</si>
  <si>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</si>
  <si>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</si>
  <si>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</si>
  <si>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</si>
  <si>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</si>
  <si>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</si>
  <si>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</si>
  <si>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</si>
  <si>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</si>
  <si>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</si>
  <si>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</si>
  <si>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</si>
  <si>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</si>
  <si>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</si>
  <si>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</si>
  <si>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</si>
  <si>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</si>
  <si>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</si>
  <si>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</si>
  <si>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</si>
  <si>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</si>
  <si>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</si>
  <si>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</si>
  <si>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</si>
  <si>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>(f) Sub-Total</t>
  </si>
  <si>
    <t xml:space="preserve"> (e) Sub-Total</t>
  </si>
  <si>
    <t xml:space="preserve"> (d) Sub-Total</t>
  </si>
  <si>
    <t>(c) Sub-Total</t>
  </si>
  <si>
    <t>Infrastructure Debt Funds</t>
  </si>
  <si>
    <t>3 : Banks/FIs</t>
  </si>
  <si>
    <t>GRAND TOTAL (A+B+C+D+E)</t>
  </si>
  <si>
    <t>4 : FIIs/FPIs</t>
  </si>
  <si>
    <t>Taurus Liquid Fund</t>
  </si>
  <si>
    <t>Taurus Gilt Fund</t>
  </si>
  <si>
    <t>Taurus MIP Advantage Fund</t>
  </si>
  <si>
    <t>Taurus Short Term Income Fund</t>
  </si>
  <si>
    <t>Taurus Ultra Short Term Bond Fund</t>
  </si>
  <si>
    <t>Taurus Dynamic Income Fund</t>
  </si>
  <si>
    <t>Taurus Tax Shield</t>
  </si>
  <si>
    <t>Taurus Banking &amp; Financial Services Fund</t>
  </si>
  <si>
    <t>Taurus Bonanza Fund</t>
  </si>
  <si>
    <t>Taurus Discovery Fund</t>
  </si>
  <si>
    <t>Taurus Ethical Fund</t>
  </si>
  <si>
    <t>Taurus Infrastructure Fund</t>
  </si>
  <si>
    <t>Taurus Nifty Index Fund</t>
  </si>
  <si>
    <t>Taurus Starshare</t>
  </si>
  <si>
    <t>Taurus Mutual Fund: Net Assets Under Management (AUM) as on 31/05/2016 (All figures in Rs. Crore)</t>
  </si>
</sst>
</file>

<file path=xl/styles.xml><?xml version="1.0" encoding="utf-8"?>
<styleSheet xmlns="http://schemas.openxmlformats.org/spreadsheetml/2006/main">
  <fonts count="12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3" fillId="0" borderId="0"/>
    <xf numFmtId="0" fontId="1" fillId="0" borderId="0"/>
  </cellStyleXfs>
  <cellXfs count="77">
    <xf numFmtId="0" fontId="0" fillId="0" borderId="0" xfId="0"/>
    <xf numFmtId="0" fontId="5" fillId="0" borderId="0" xfId="2" applyFont="1"/>
    <xf numFmtId="2" fontId="5" fillId="0" borderId="0" xfId="2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2" applyNumberFormat="1" applyFont="1"/>
    <xf numFmtId="2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2" fontId="9" fillId="0" borderId="0" xfId="2" applyNumberFormat="1" applyFont="1"/>
    <xf numFmtId="0" fontId="9" fillId="0" borderId="0" xfId="2" applyFont="1"/>
    <xf numFmtId="2" fontId="8" fillId="0" borderId="0" xfId="2" applyNumberFormat="1" applyFont="1"/>
    <xf numFmtId="0" fontId="8" fillId="0" borderId="0" xfId="2" applyFont="1"/>
    <xf numFmtId="0" fontId="6" fillId="0" borderId="1" xfId="2" applyNumberFormat="1" applyFont="1" applyFill="1" applyBorder="1" applyAlignment="1">
      <alignment horizontal="center" wrapText="1"/>
    </xf>
    <xf numFmtId="0" fontId="6" fillId="0" borderId="2" xfId="2" applyNumberFormat="1" applyFont="1" applyFill="1" applyBorder="1" applyAlignment="1">
      <alignment horizontal="center" wrapText="1"/>
    </xf>
    <xf numFmtId="0" fontId="6" fillId="0" borderId="3" xfId="2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2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8" xfId="0" applyFont="1" applyBorder="1" applyAlignment="1">
      <alignment horizontal="right" wrapText="1"/>
    </xf>
    <xf numFmtId="0" fontId="2" fillId="0" borderId="2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0" fillId="0" borderId="18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49" fontId="11" fillId="0" borderId="22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2" fillId="0" borderId="18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2" fontId="4" fillId="0" borderId="15" xfId="2" applyNumberFormat="1" applyFont="1" applyFill="1" applyBorder="1" applyAlignment="1">
      <alignment horizontal="center" vertical="top" wrapText="1"/>
    </xf>
    <xf numFmtId="2" fontId="4" fillId="0" borderId="16" xfId="2" applyNumberFormat="1" applyFont="1" applyFill="1" applyBorder="1" applyAlignment="1">
      <alignment horizontal="center" vertical="top" wrapText="1"/>
    </xf>
    <xf numFmtId="2" fontId="4" fillId="0" borderId="17" xfId="2" applyNumberFormat="1" applyFont="1" applyFill="1" applyBorder="1" applyAlignment="1">
      <alignment horizontal="center" vertical="top" wrapText="1"/>
    </xf>
    <xf numFmtId="2" fontId="8" fillId="0" borderId="15" xfId="2" applyNumberFormat="1" applyFont="1" applyFill="1" applyBorder="1" applyAlignment="1">
      <alignment horizontal="center"/>
    </xf>
    <xf numFmtId="2" fontId="8" fillId="0" borderId="16" xfId="2" applyNumberFormat="1" applyFont="1" applyFill="1" applyBorder="1" applyAlignment="1">
      <alignment horizontal="center"/>
    </xf>
    <xf numFmtId="2" fontId="8" fillId="0" borderId="17" xfId="2" applyNumberFormat="1" applyFont="1" applyFill="1" applyBorder="1" applyAlignment="1">
      <alignment horizontal="center"/>
    </xf>
    <xf numFmtId="3" fontId="8" fillId="0" borderId="19" xfId="2" applyNumberFormat="1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8" fillId="0" borderId="21" xfId="2" applyNumberFormat="1" applyFont="1" applyFill="1" applyBorder="1" applyAlignment="1">
      <alignment horizontal="center" vertical="center" wrapText="1"/>
    </xf>
    <xf numFmtId="2" fontId="8" fillId="0" borderId="12" xfId="2" applyNumberFormat="1" applyFont="1" applyFill="1" applyBorder="1" applyAlignment="1">
      <alignment horizontal="center" vertical="top" wrapText="1"/>
    </xf>
    <xf numFmtId="2" fontId="8" fillId="0" borderId="13" xfId="2" applyNumberFormat="1" applyFont="1" applyFill="1" applyBorder="1" applyAlignment="1">
      <alignment horizontal="center" vertical="top" wrapText="1"/>
    </xf>
    <xf numFmtId="2" fontId="8" fillId="0" borderId="14" xfId="2" applyNumberFormat="1" applyFont="1" applyFill="1" applyBorder="1" applyAlignment="1">
      <alignment horizontal="center" vertical="top" wrapText="1"/>
    </xf>
    <xf numFmtId="49" fontId="11" fillId="0" borderId="11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2" fontId="8" fillId="0" borderId="15" xfId="2" applyNumberFormat="1" applyFont="1" applyFill="1" applyBorder="1" applyAlignment="1">
      <alignment horizontal="center" vertical="top" wrapText="1"/>
    </xf>
    <xf numFmtId="2" fontId="8" fillId="0" borderId="16" xfId="2" applyNumberFormat="1" applyFont="1" applyFill="1" applyBorder="1" applyAlignment="1">
      <alignment horizontal="center" vertical="top" wrapText="1"/>
    </xf>
    <xf numFmtId="2" fontId="8" fillId="0" borderId="17" xfId="2" applyNumberFormat="1" applyFont="1" applyFill="1" applyBorder="1" applyAlignment="1">
      <alignment horizontal="center" vertical="top" wrapText="1"/>
    </xf>
    <xf numFmtId="2" fontId="8" fillId="0" borderId="9" xfId="2" applyNumberFormat="1" applyFont="1" applyFill="1" applyBorder="1" applyAlignment="1">
      <alignment horizontal="center" vertical="top" wrapText="1"/>
    </xf>
    <xf numFmtId="2" fontId="8" fillId="0" borderId="10" xfId="2" applyNumberFormat="1" applyFont="1" applyFill="1" applyBorder="1" applyAlignment="1">
      <alignment horizontal="center" vertical="top" wrapText="1"/>
    </xf>
    <xf numFmtId="2" fontId="8" fillId="0" borderId="11" xfId="2" applyNumberFormat="1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1"/>
  <sheetViews>
    <sheetView showGridLines="0" tabSelected="1" zoomScale="85" zoomScaleNormal="85" workbookViewId="0">
      <selection activeCell="C34" sqref="C34:BK34"/>
    </sheetView>
  </sheetViews>
  <sheetFormatPr defaultRowHeight="12.75"/>
  <cols>
    <col min="1" max="1" width="5" style="3" customWidth="1"/>
    <col min="2" max="2" width="47.5703125" style="3" customWidth="1"/>
    <col min="3" max="63" width="11" style="3" customWidth="1"/>
    <col min="64" max="16384" width="9.140625" style="3"/>
  </cols>
  <sheetData>
    <row r="1" spans="1:107" s="1" customFormat="1" ht="19.5" thickBot="1">
      <c r="A1" s="46" t="s">
        <v>41</v>
      </c>
      <c r="B1" s="66" t="s">
        <v>31</v>
      </c>
      <c r="C1" s="54" t="s">
        <v>75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6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thickBot="1">
      <c r="A2" s="47"/>
      <c r="B2" s="67"/>
      <c r="C2" s="71" t="s">
        <v>30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  <c r="W2" s="71" t="s">
        <v>26</v>
      </c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3"/>
      <c r="AQ2" s="71" t="s">
        <v>27</v>
      </c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3"/>
      <c r="BK2" s="60" t="s">
        <v>24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>
      <c r="A3" s="47"/>
      <c r="B3" s="67"/>
      <c r="C3" s="57" t="s">
        <v>11</v>
      </c>
      <c r="D3" s="58"/>
      <c r="E3" s="58"/>
      <c r="F3" s="58"/>
      <c r="G3" s="58"/>
      <c r="H3" s="58"/>
      <c r="I3" s="58"/>
      <c r="J3" s="58"/>
      <c r="K3" s="58"/>
      <c r="L3" s="59"/>
      <c r="M3" s="57" t="s">
        <v>12</v>
      </c>
      <c r="N3" s="58"/>
      <c r="O3" s="58"/>
      <c r="P3" s="58"/>
      <c r="Q3" s="58"/>
      <c r="R3" s="58"/>
      <c r="S3" s="58"/>
      <c r="T3" s="58"/>
      <c r="U3" s="58"/>
      <c r="V3" s="59"/>
      <c r="W3" s="57" t="s">
        <v>11</v>
      </c>
      <c r="X3" s="58"/>
      <c r="Y3" s="58"/>
      <c r="Z3" s="58"/>
      <c r="AA3" s="58"/>
      <c r="AB3" s="58"/>
      <c r="AC3" s="58"/>
      <c r="AD3" s="58"/>
      <c r="AE3" s="58"/>
      <c r="AF3" s="59"/>
      <c r="AG3" s="57" t="s">
        <v>12</v>
      </c>
      <c r="AH3" s="58"/>
      <c r="AI3" s="58"/>
      <c r="AJ3" s="58"/>
      <c r="AK3" s="58"/>
      <c r="AL3" s="58"/>
      <c r="AM3" s="58"/>
      <c r="AN3" s="58"/>
      <c r="AO3" s="58"/>
      <c r="AP3" s="59"/>
      <c r="AQ3" s="57" t="s">
        <v>11</v>
      </c>
      <c r="AR3" s="58"/>
      <c r="AS3" s="58"/>
      <c r="AT3" s="58"/>
      <c r="AU3" s="58"/>
      <c r="AV3" s="58"/>
      <c r="AW3" s="58"/>
      <c r="AX3" s="58"/>
      <c r="AY3" s="58"/>
      <c r="AZ3" s="59"/>
      <c r="BA3" s="57" t="s">
        <v>12</v>
      </c>
      <c r="BB3" s="58"/>
      <c r="BC3" s="58"/>
      <c r="BD3" s="58"/>
      <c r="BE3" s="58"/>
      <c r="BF3" s="58"/>
      <c r="BG3" s="58"/>
      <c r="BH3" s="58"/>
      <c r="BI3" s="58"/>
      <c r="BJ3" s="59"/>
      <c r="BK3" s="6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>
      <c r="A4" s="47"/>
      <c r="B4" s="67"/>
      <c r="C4" s="74" t="s">
        <v>37</v>
      </c>
      <c r="D4" s="75"/>
      <c r="E4" s="75"/>
      <c r="F4" s="75"/>
      <c r="G4" s="76"/>
      <c r="H4" s="63" t="s">
        <v>38</v>
      </c>
      <c r="I4" s="64"/>
      <c r="J4" s="64"/>
      <c r="K4" s="64"/>
      <c r="L4" s="65"/>
      <c r="M4" s="74" t="s">
        <v>37</v>
      </c>
      <c r="N4" s="75"/>
      <c r="O4" s="75"/>
      <c r="P4" s="75"/>
      <c r="Q4" s="76"/>
      <c r="R4" s="63" t="s">
        <v>38</v>
      </c>
      <c r="S4" s="64"/>
      <c r="T4" s="64"/>
      <c r="U4" s="64"/>
      <c r="V4" s="65"/>
      <c r="W4" s="74" t="s">
        <v>37</v>
      </c>
      <c r="X4" s="75"/>
      <c r="Y4" s="75"/>
      <c r="Z4" s="75"/>
      <c r="AA4" s="76"/>
      <c r="AB4" s="63" t="s">
        <v>38</v>
      </c>
      <c r="AC4" s="64"/>
      <c r="AD4" s="64"/>
      <c r="AE4" s="64"/>
      <c r="AF4" s="65"/>
      <c r="AG4" s="74" t="s">
        <v>37</v>
      </c>
      <c r="AH4" s="75"/>
      <c r="AI4" s="75"/>
      <c r="AJ4" s="75"/>
      <c r="AK4" s="76"/>
      <c r="AL4" s="63" t="s">
        <v>38</v>
      </c>
      <c r="AM4" s="64"/>
      <c r="AN4" s="64"/>
      <c r="AO4" s="64"/>
      <c r="AP4" s="65"/>
      <c r="AQ4" s="74" t="s">
        <v>37</v>
      </c>
      <c r="AR4" s="75"/>
      <c r="AS4" s="75"/>
      <c r="AT4" s="75"/>
      <c r="AU4" s="76"/>
      <c r="AV4" s="63" t="s">
        <v>38</v>
      </c>
      <c r="AW4" s="64"/>
      <c r="AX4" s="64"/>
      <c r="AY4" s="64"/>
      <c r="AZ4" s="65"/>
      <c r="BA4" s="74" t="s">
        <v>37</v>
      </c>
      <c r="BB4" s="75"/>
      <c r="BC4" s="75"/>
      <c r="BD4" s="75"/>
      <c r="BE4" s="76"/>
      <c r="BF4" s="63" t="s">
        <v>38</v>
      </c>
      <c r="BG4" s="64"/>
      <c r="BH4" s="64"/>
      <c r="BI4" s="64"/>
      <c r="BJ4" s="65"/>
      <c r="BK4" s="6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>
      <c r="A5" s="47"/>
      <c r="B5" s="67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62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>
      <c r="A6" s="16" t="s">
        <v>0</v>
      </c>
      <c r="B6" s="19" t="s">
        <v>6</v>
      </c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70"/>
    </row>
    <row r="7" spans="1:107">
      <c r="A7" s="16" t="s">
        <v>42</v>
      </c>
      <c r="B7" s="20" t="s">
        <v>13</v>
      </c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70"/>
    </row>
    <row r="8" spans="1:107">
      <c r="A8" s="16"/>
      <c r="B8" s="21" t="s">
        <v>61</v>
      </c>
      <c r="C8" s="32">
        <v>0</v>
      </c>
      <c r="D8" s="33">
        <v>0.8545023086129</v>
      </c>
      <c r="E8" s="32">
        <v>0</v>
      </c>
      <c r="F8" s="32">
        <v>0</v>
      </c>
      <c r="G8" s="32">
        <v>0</v>
      </c>
      <c r="H8" s="32">
        <v>0.58860262470900004</v>
      </c>
      <c r="I8" s="33">
        <v>1064.7789983107716</v>
      </c>
      <c r="J8" s="33">
        <v>961.60168721874084</v>
      </c>
      <c r="K8" s="33">
        <v>82.365124543967696</v>
      </c>
      <c r="L8" s="34">
        <v>17.6587713560961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0.28457841135419998</v>
      </c>
      <c r="S8" s="33">
        <v>29.219584817386902</v>
      </c>
      <c r="T8" s="33">
        <v>23.7051683069676</v>
      </c>
      <c r="U8" s="33">
        <v>0</v>
      </c>
      <c r="V8" s="34">
        <v>5.6154677931290005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v>0</v>
      </c>
      <c r="AU8" s="32">
        <v>0</v>
      </c>
      <c r="AV8" s="32">
        <v>2.5346971302206009</v>
      </c>
      <c r="AW8" s="33">
        <v>479.52502628567436</v>
      </c>
      <c r="AX8" s="33">
        <v>211.41898279528951</v>
      </c>
      <c r="AY8" s="33">
        <v>8.5902514598384005</v>
      </c>
      <c r="AZ8" s="34">
        <v>15.454057996836806</v>
      </c>
      <c r="BA8" s="32">
        <v>0</v>
      </c>
      <c r="BB8" s="32">
        <v>0</v>
      </c>
      <c r="BC8" s="32">
        <v>0</v>
      </c>
      <c r="BD8" s="32">
        <v>0</v>
      </c>
      <c r="BE8" s="32">
        <v>0</v>
      </c>
      <c r="BF8" s="32">
        <v>0.32511877680439993</v>
      </c>
      <c r="BG8" s="33">
        <v>29.717414433935303</v>
      </c>
      <c r="BH8" s="33">
        <v>2.7521599808386998</v>
      </c>
      <c r="BI8" s="33">
        <v>0</v>
      </c>
      <c r="BJ8" s="34">
        <v>0.12369165970959999</v>
      </c>
      <c r="BK8" s="35">
        <v>2937.1138862108828</v>
      </c>
    </row>
    <row r="9" spans="1:107">
      <c r="A9" s="16"/>
      <c r="B9" s="22" t="s">
        <v>51</v>
      </c>
      <c r="C9" s="30">
        <f>SUM(C8)</f>
        <v>0</v>
      </c>
      <c r="D9" s="30">
        <f t="shared" ref="D9:BJ9" si="0">SUM(D8)</f>
        <v>0.8545023086129</v>
      </c>
      <c r="E9" s="30">
        <f t="shared" si="0"/>
        <v>0</v>
      </c>
      <c r="F9" s="30">
        <f t="shared" si="0"/>
        <v>0</v>
      </c>
      <c r="G9" s="30">
        <f t="shared" si="0"/>
        <v>0</v>
      </c>
      <c r="H9" s="30">
        <f t="shared" si="0"/>
        <v>0.58860262470900004</v>
      </c>
      <c r="I9" s="30">
        <f t="shared" si="0"/>
        <v>1064.7789983107716</v>
      </c>
      <c r="J9" s="30">
        <f t="shared" si="0"/>
        <v>961.60168721874084</v>
      </c>
      <c r="K9" s="30">
        <f t="shared" si="0"/>
        <v>82.365124543967696</v>
      </c>
      <c r="L9" s="30">
        <f t="shared" si="0"/>
        <v>17.6587713560961</v>
      </c>
      <c r="M9" s="30">
        <f t="shared" si="0"/>
        <v>0</v>
      </c>
      <c r="N9" s="30">
        <f t="shared" si="0"/>
        <v>0</v>
      </c>
      <c r="O9" s="30">
        <f t="shared" si="0"/>
        <v>0</v>
      </c>
      <c r="P9" s="30">
        <f t="shared" si="0"/>
        <v>0</v>
      </c>
      <c r="Q9" s="30">
        <f t="shared" si="0"/>
        <v>0</v>
      </c>
      <c r="R9" s="30">
        <f t="shared" si="0"/>
        <v>0.28457841135419998</v>
      </c>
      <c r="S9" s="30">
        <f t="shared" si="0"/>
        <v>29.219584817386902</v>
      </c>
      <c r="T9" s="30">
        <f t="shared" si="0"/>
        <v>23.7051683069676</v>
      </c>
      <c r="U9" s="30">
        <f t="shared" si="0"/>
        <v>0</v>
      </c>
      <c r="V9" s="30">
        <f t="shared" si="0"/>
        <v>5.6154677931290005</v>
      </c>
      <c r="W9" s="30">
        <f t="shared" si="0"/>
        <v>0</v>
      </c>
      <c r="X9" s="30">
        <f t="shared" si="0"/>
        <v>0</v>
      </c>
      <c r="Y9" s="30">
        <f t="shared" si="0"/>
        <v>0</v>
      </c>
      <c r="Z9" s="30">
        <f t="shared" si="0"/>
        <v>0</v>
      </c>
      <c r="AA9" s="30">
        <f t="shared" si="0"/>
        <v>0</v>
      </c>
      <c r="AB9" s="30">
        <f t="shared" si="0"/>
        <v>0</v>
      </c>
      <c r="AC9" s="30">
        <f t="shared" si="0"/>
        <v>0</v>
      </c>
      <c r="AD9" s="30">
        <f t="shared" si="0"/>
        <v>0</v>
      </c>
      <c r="AE9" s="30">
        <f t="shared" si="0"/>
        <v>0</v>
      </c>
      <c r="AF9" s="30">
        <f t="shared" si="0"/>
        <v>0</v>
      </c>
      <c r="AG9" s="30">
        <f t="shared" si="0"/>
        <v>0</v>
      </c>
      <c r="AH9" s="30">
        <f t="shared" si="0"/>
        <v>0</v>
      </c>
      <c r="AI9" s="30">
        <f t="shared" si="0"/>
        <v>0</v>
      </c>
      <c r="AJ9" s="30">
        <f t="shared" si="0"/>
        <v>0</v>
      </c>
      <c r="AK9" s="30">
        <f t="shared" si="0"/>
        <v>0</v>
      </c>
      <c r="AL9" s="30">
        <f t="shared" si="0"/>
        <v>0</v>
      </c>
      <c r="AM9" s="30">
        <f t="shared" si="0"/>
        <v>0</v>
      </c>
      <c r="AN9" s="30">
        <f t="shared" si="0"/>
        <v>0</v>
      </c>
      <c r="AO9" s="30">
        <f t="shared" si="0"/>
        <v>0</v>
      </c>
      <c r="AP9" s="30">
        <f t="shared" si="0"/>
        <v>0</v>
      </c>
      <c r="AQ9" s="30">
        <f t="shared" si="0"/>
        <v>0</v>
      </c>
      <c r="AR9" s="30">
        <f t="shared" si="0"/>
        <v>0</v>
      </c>
      <c r="AS9" s="30">
        <f t="shared" si="0"/>
        <v>0</v>
      </c>
      <c r="AT9" s="30">
        <f t="shared" si="0"/>
        <v>0</v>
      </c>
      <c r="AU9" s="30">
        <f t="shared" si="0"/>
        <v>0</v>
      </c>
      <c r="AV9" s="30">
        <f t="shared" si="0"/>
        <v>2.5346971302206009</v>
      </c>
      <c r="AW9" s="30">
        <f t="shared" si="0"/>
        <v>479.52502628567436</v>
      </c>
      <c r="AX9" s="30">
        <f t="shared" si="0"/>
        <v>211.41898279528951</v>
      </c>
      <c r="AY9" s="30">
        <f t="shared" si="0"/>
        <v>8.5902514598384005</v>
      </c>
      <c r="AZ9" s="30">
        <f t="shared" si="0"/>
        <v>15.454057996836806</v>
      </c>
      <c r="BA9" s="30">
        <f t="shared" si="0"/>
        <v>0</v>
      </c>
      <c r="BB9" s="30">
        <f t="shared" si="0"/>
        <v>0</v>
      </c>
      <c r="BC9" s="30">
        <f t="shared" si="0"/>
        <v>0</v>
      </c>
      <c r="BD9" s="30">
        <f t="shared" si="0"/>
        <v>0</v>
      </c>
      <c r="BE9" s="30">
        <f t="shared" si="0"/>
        <v>0</v>
      </c>
      <c r="BF9" s="30">
        <f t="shared" si="0"/>
        <v>0.32511877680439993</v>
      </c>
      <c r="BG9" s="30">
        <f t="shared" si="0"/>
        <v>29.717414433935303</v>
      </c>
      <c r="BH9" s="30">
        <f t="shared" si="0"/>
        <v>2.7521599808386998</v>
      </c>
      <c r="BI9" s="30">
        <f t="shared" si="0"/>
        <v>0</v>
      </c>
      <c r="BJ9" s="30">
        <f t="shared" si="0"/>
        <v>0.12369165970959999</v>
      </c>
      <c r="BK9" s="31">
        <f>SUM(C9:BJ9)</f>
        <v>2937.1138862108828</v>
      </c>
    </row>
    <row r="10" spans="1:107">
      <c r="A10" s="16" t="s">
        <v>43</v>
      </c>
      <c r="B10" s="20" t="s">
        <v>3</v>
      </c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5"/>
    </row>
    <row r="11" spans="1:107">
      <c r="A11" s="16"/>
      <c r="B11" s="21" t="s">
        <v>62</v>
      </c>
      <c r="C11" s="32">
        <v>0</v>
      </c>
      <c r="D11" s="33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3">
        <v>0</v>
      </c>
      <c r="L11" s="33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3">
        <v>0</v>
      </c>
      <c r="AX11" s="33">
        <v>0</v>
      </c>
      <c r="AY11" s="33">
        <v>0</v>
      </c>
      <c r="AZ11" s="33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3">
        <v>0</v>
      </c>
      <c r="BH11" s="33">
        <v>0</v>
      </c>
      <c r="BI11" s="33">
        <v>0</v>
      </c>
      <c r="BJ11" s="33">
        <v>0</v>
      </c>
      <c r="BK11" s="35">
        <f>SUM(C11:BJ11)</f>
        <v>0</v>
      </c>
    </row>
    <row r="12" spans="1:107">
      <c r="A12" s="16"/>
      <c r="B12" s="22" t="s">
        <v>52</v>
      </c>
      <c r="C12" s="30">
        <f>SUM(C11)</f>
        <v>0</v>
      </c>
      <c r="D12" s="30">
        <f t="shared" ref="D12:BJ12" si="1">SUM(D11)</f>
        <v>0</v>
      </c>
      <c r="E12" s="30">
        <f t="shared" si="1"/>
        <v>0</v>
      </c>
      <c r="F12" s="30">
        <f t="shared" si="1"/>
        <v>0</v>
      </c>
      <c r="G12" s="30">
        <f t="shared" si="1"/>
        <v>0</v>
      </c>
      <c r="H12" s="30">
        <f t="shared" si="1"/>
        <v>0</v>
      </c>
      <c r="I12" s="30">
        <f t="shared" si="1"/>
        <v>0</v>
      </c>
      <c r="J12" s="30">
        <f t="shared" si="1"/>
        <v>0</v>
      </c>
      <c r="K12" s="30">
        <f t="shared" si="1"/>
        <v>0</v>
      </c>
      <c r="L12" s="30">
        <f t="shared" si="1"/>
        <v>0</v>
      </c>
      <c r="M12" s="30">
        <f t="shared" si="1"/>
        <v>0</v>
      </c>
      <c r="N12" s="30">
        <f t="shared" si="1"/>
        <v>0</v>
      </c>
      <c r="O12" s="30">
        <f t="shared" si="1"/>
        <v>0</v>
      </c>
      <c r="P12" s="30">
        <f t="shared" si="1"/>
        <v>0</v>
      </c>
      <c r="Q12" s="30">
        <f t="shared" si="1"/>
        <v>0</v>
      </c>
      <c r="R12" s="30">
        <f t="shared" si="1"/>
        <v>0</v>
      </c>
      <c r="S12" s="30">
        <f t="shared" si="1"/>
        <v>0</v>
      </c>
      <c r="T12" s="30">
        <f t="shared" si="1"/>
        <v>0</v>
      </c>
      <c r="U12" s="30">
        <f t="shared" si="1"/>
        <v>0</v>
      </c>
      <c r="V12" s="30">
        <f t="shared" si="1"/>
        <v>0</v>
      </c>
      <c r="W12" s="30">
        <f t="shared" si="1"/>
        <v>0</v>
      </c>
      <c r="X12" s="30">
        <f t="shared" si="1"/>
        <v>0</v>
      </c>
      <c r="Y12" s="30">
        <f t="shared" si="1"/>
        <v>0</v>
      </c>
      <c r="Z12" s="30">
        <f t="shared" si="1"/>
        <v>0</v>
      </c>
      <c r="AA12" s="30">
        <f t="shared" si="1"/>
        <v>0</v>
      </c>
      <c r="AB12" s="30">
        <f t="shared" si="1"/>
        <v>0</v>
      </c>
      <c r="AC12" s="30">
        <f t="shared" si="1"/>
        <v>0</v>
      </c>
      <c r="AD12" s="30">
        <f t="shared" si="1"/>
        <v>0</v>
      </c>
      <c r="AE12" s="30">
        <f t="shared" si="1"/>
        <v>0</v>
      </c>
      <c r="AF12" s="30">
        <f t="shared" si="1"/>
        <v>0</v>
      </c>
      <c r="AG12" s="30">
        <f t="shared" si="1"/>
        <v>0</v>
      </c>
      <c r="AH12" s="30">
        <f t="shared" si="1"/>
        <v>0</v>
      </c>
      <c r="AI12" s="30">
        <f t="shared" si="1"/>
        <v>0</v>
      </c>
      <c r="AJ12" s="30">
        <f t="shared" si="1"/>
        <v>0</v>
      </c>
      <c r="AK12" s="30">
        <f t="shared" si="1"/>
        <v>0</v>
      </c>
      <c r="AL12" s="30">
        <f t="shared" si="1"/>
        <v>0</v>
      </c>
      <c r="AM12" s="30">
        <f t="shared" si="1"/>
        <v>0</v>
      </c>
      <c r="AN12" s="30">
        <f t="shared" si="1"/>
        <v>0</v>
      </c>
      <c r="AO12" s="30">
        <f t="shared" si="1"/>
        <v>0</v>
      </c>
      <c r="AP12" s="30">
        <f t="shared" si="1"/>
        <v>0</v>
      </c>
      <c r="AQ12" s="30">
        <f t="shared" si="1"/>
        <v>0</v>
      </c>
      <c r="AR12" s="30">
        <f t="shared" si="1"/>
        <v>0</v>
      </c>
      <c r="AS12" s="30">
        <f t="shared" si="1"/>
        <v>0</v>
      </c>
      <c r="AT12" s="30">
        <f t="shared" si="1"/>
        <v>0</v>
      </c>
      <c r="AU12" s="30">
        <f t="shared" si="1"/>
        <v>0</v>
      </c>
      <c r="AV12" s="30">
        <f t="shared" si="1"/>
        <v>0</v>
      </c>
      <c r="AW12" s="30">
        <f t="shared" si="1"/>
        <v>0</v>
      </c>
      <c r="AX12" s="30">
        <f t="shared" si="1"/>
        <v>0</v>
      </c>
      <c r="AY12" s="30">
        <f t="shared" si="1"/>
        <v>0</v>
      </c>
      <c r="AZ12" s="30">
        <f t="shared" si="1"/>
        <v>0</v>
      </c>
      <c r="BA12" s="30">
        <f t="shared" si="1"/>
        <v>0</v>
      </c>
      <c r="BB12" s="30">
        <f t="shared" si="1"/>
        <v>0</v>
      </c>
      <c r="BC12" s="30">
        <f t="shared" si="1"/>
        <v>0</v>
      </c>
      <c r="BD12" s="30">
        <f t="shared" si="1"/>
        <v>0</v>
      </c>
      <c r="BE12" s="30">
        <f t="shared" si="1"/>
        <v>0</v>
      </c>
      <c r="BF12" s="30">
        <f t="shared" si="1"/>
        <v>0</v>
      </c>
      <c r="BG12" s="30">
        <f t="shared" si="1"/>
        <v>0</v>
      </c>
      <c r="BH12" s="30">
        <f t="shared" si="1"/>
        <v>0</v>
      </c>
      <c r="BI12" s="30">
        <f t="shared" si="1"/>
        <v>0</v>
      </c>
      <c r="BJ12" s="30">
        <f t="shared" si="1"/>
        <v>0</v>
      </c>
      <c r="BK12" s="31">
        <f>SUM(C12:BJ12)</f>
        <v>0</v>
      </c>
    </row>
    <row r="13" spans="1:107">
      <c r="A13" s="16" t="s">
        <v>44</v>
      </c>
      <c r="B13" s="20" t="s">
        <v>10</v>
      </c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5"/>
    </row>
    <row r="14" spans="1:107">
      <c r="A14" s="16"/>
      <c r="B14" s="21" t="s">
        <v>39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32">
        <v>0</v>
      </c>
      <c r="BG14" s="32">
        <v>0</v>
      </c>
      <c r="BH14" s="32">
        <v>0</v>
      </c>
      <c r="BI14" s="32">
        <v>0</v>
      </c>
      <c r="BJ14" s="32">
        <v>0</v>
      </c>
      <c r="BK14" s="32">
        <v>0</v>
      </c>
    </row>
    <row r="15" spans="1:107">
      <c r="A15" s="16"/>
      <c r="B15" s="22" t="s">
        <v>56</v>
      </c>
      <c r="C15" s="30">
        <f>SUM(C14)</f>
        <v>0</v>
      </c>
      <c r="D15" s="30">
        <f t="shared" ref="D15:BJ15" si="2">SUM(D14)</f>
        <v>0</v>
      </c>
      <c r="E15" s="30">
        <f t="shared" si="2"/>
        <v>0</v>
      </c>
      <c r="F15" s="30">
        <f t="shared" si="2"/>
        <v>0</v>
      </c>
      <c r="G15" s="30">
        <f t="shared" si="2"/>
        <v>0</v>
      </c>
      <c r="H15" s="30">
        <f t="shared" si="2"/>
        <v>0</v>
      </c>
      <c r="I15" s="30">
        <f t="shared" si="2"/>
        <v>0</v>
      </c>
      <c r="J15" s="30">
        <f t="shared" si="2"/>
        <v>0</v>
      </c>
      <c r="K15" s="30">
        <f t="shared" si="2"/>
        <v>0</v>
      </c>
      <c r="L15" s="30">
        <f t="shared" si="2"/>
        <v>0</v>
      </c>
      <c r="M15" s="30">
        <f t="shared" si="2"/>
        <v>0</v>
      </c>
      <c r="N15" s="30">
        <f t="shared" si="2"/>
        <v>0</v>
      </c>
      <c r="O15" s="30">
        <f t="shared" si="2"/>
        <v>0</v>
      </c>
      <c r="P15" s="30">
        <f t="shared" si="2"/>
        <v>0</v>
      </c>
      <c r="Q15" s="30">
        <f t="shared" si="2"/>
        <v>0</v>
      </c>
      <c r="R15" s="30">
        <f t="shared" si="2"/>
        <v>0</v>
      </c>
      <c r="S15" s="30">
        <f t="shared" si="2"/>
        <v>0</v>
      </c>
      <c r="T15" s="30">
        <f t="shared" si="2"/>
        <v>0</v>
      </c>
      <c r="U15" s="30">
        <f t="shared" si="2"/>
        <v>0</v>
      </c>
      <c r="V15" s="30">
        <f t="shared" si="2"/>
        <v>0</v>
      </c>
      <c r="W15" s="30">
        <f t="shared" si="2"/>
        <v>0</v>
      </c>
      <c r="X15" s="30">
        <f t="shared" si="2"/>
        <v>0</v>
      </c>
      <c r="Y15" s="30">
        <f t="shared" si="2"/>
        <v>0</v>
      </c>
      <c r="Z15" s="30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0">
        <f t="shared" si="2"/>
        <v>0</v>
      </c>
      <c r="AE15" s="30">
        <f t="shared" si="2"/>
        <v>0</v>
      </c>
      <c r="AF15" s="30">
        <f t="shared" si="2"/>
        <v>0</v>
      </c>
      <c r="AG15" s="30">
        <f t="shared" si="2"/>
        <v>0</v>
      </c>
      <c r="AH15" s="30">
        <f t="shared" si="2"/>
        <v>0</v>
      </c>
      <c r="AI15" s="30">
        <f t="shared" si="2"/>
        <v>0</v>
      </c>
      <c r="AJ15" s="30">
        <f t="shared" si="2"/>
        <v>0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0">
        <f t="shared" si="2"/>
        <v>0</v>
      </c>
      <c r="AO15" s="30">
        <f t="shared" si="2"/>
        <v>0</v>
      </c>
      <c r="AP15" s="30">
        <f t="shared" si="2"/>
        <v>0</v>
      </c>
      <c r="AQ15" s="30">
        <f t="shared" si="2"/>
        <v>0</v>
      </c>
      <c r="AR15" s="30">
        <f t="shared" si="2"/>
        <v>0</v>
      </c>
      <c r="AS15" s="30">
        <f t="shared" si="2"/>
        <v>0</v>
      </c>
      <c r="AT15" s="30">
        <f t="shared" si="2"/>
        <v>0</v>
      </c>
      <c r="AU15" s="30">
        <f t="shared" si="2"/>
        <v>0</v>
      </c>
      <c r="AV15" s="30">
        <f t="shared" si="2"/>
        <v>0</v>
      </c>
      <c r="AW15" s="30">
        <f t="shared" si="2"/>
        <v>0</v>
      </c>
      <c r="AX15" s="30">
        <f t="shared" si="2"/>
        <v>0</v>
      </c>
      <c r="AY15" s="30">
        <f t="shared" si="2"/>
        <v>0</v>
      </c>
      <c r="AZ15" s="30">
        <f t="shared" si="2"/>
        <v>0</v>
      </c>
      <c r="BA15" s="30">
        <f t="shared" si="2"/>
        <v>0</v>
      </c>
      <c r="BB15" s="30">
        <f t="shared" si="2"/>
        <v>0</v>
      </c>
      <c r="BC15" s="30">
        <f t="shared" si="2"/>
        <v>0</v>
      </c>
      <c r="BD15" s="30">
        <f t="shared" si="2"/>
        <v>0</v>
      </c>
      <c r="BE15" s="30">
        <f t="shared" si="2"/>
        <v>0</v>
      </c>
      <c r="BF15" s="30">
        <f t="shared" si="2"/>
        <v>0</v>
      </c>
      <c r="BG15" s="30">
        <f t="shared" si="2"/>
        <v>0</v>
      </c>
      <c r="BH15" s="30">
        <f t="shared" si="2"/>
        <v>0</v>
      </c>
      <c r="BI15" s="30">
        <f t="shared" si="2"/>
        <v>0</v>
      </c>
      <c r="BJ15" s="30">
        <f t="shared" si="2"/>
        <v>0</v>
      </c>
      <c r="BK15" s="31">
        <f>SUM(C15:BJ15)</f>
        <v>0</v>
      </c>
    </row>
    <row r="16" spans="1:107">
      <c r="A16" s="16" t="s">
        <v>45</v>
      </c>
      <c r="B16" s="20" t="s">
        <v>14</v>
      </c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5"/>
    </row>
    <row r="17" spans="1:63">
      <c r="A17" s="16"/>
      <c r="B17" s="21" t="s">
        <v>39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</row>
    <row r="18" spans="1:63">
      <c r="A18" s="16"/>
      <c r="B18" s="21" t="s">
        <v>55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</row>
    <row r="19" spans="1:63">
      <c r="A19" s="16" t="s">
        <v>47</v>
      </c>
      <c r="B19" s="28" t="s">
        <v>57</v>
      </c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5"/>
    </row>
    <row r="20" spans="1:63">
      <c r="A20" s="16"/>
      <c r="B20" s="21" t="s">
        <v>39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0</v>
      </c>
    </row>
    <row r="21" spans="1:63">
      <c r="A21" s="16"/>
      <c r="B21" s="21" t="s">
        <v>54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</row>
    <row r="22" spans="1:63">
      <c r="A22" s="16" t="s">
        <v>48</v>
      </c>
      <c r="B22" s="20" t="s">
        <v>15</v>
      </c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5"/>
    </row>
    <row r="23" spans="1:63">
      <c r="A23" s="16"/>
      <c r="B23" s="29" t="s">
        <v>66</v>
      </c>
      <c r="C23" s="33">
        <v>0</v>
      </c>
      <c r="D23" s="33">
        <v>0.23993047893539998</v>
      </c>
      <c r="E23" s="33">
        <v>0</v>
      </c>
      <c r="F23" s="33">
        <v>0</v>
      </c>
      <c r="G23" s="33">
        <v>0</v>
      </c>
      <c r="H23" s="33">
        <v>4.3097744193300001E-2</v>
      </c>
      <c r="I23" s="33">
        <v>1.1797422064499999E-2</v>
      </c>
      <c r="J23" s="33">
        <v>0</v>
      </c>
      <c r="K23" s="33">
        <v>0</v>
      </c>
      <c r="L23" s="33">
        <v>0.8460139367417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1.8674430967500003E-2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0.87559957048080017</v>
      </c>
      <c r="AW23" s="33">
        <v>3.3654116231933</v>
      </c>
      <c r="AX23" s="33">
        <v>0</v>
      </c>
      <c r="AY23" s="33">
        <v>0</v>
      </c>
      <c r="AZ23" s="33">
        <v>2.3585673828382001</v>
      </c>
      <c r="BA23" s="33">
        <v>0</v>
      </c>
      <c r="BB23" s="33">
        <v>0</v>
      </c>
      <c r="BC23" s="33">
        <v>0</v>
      </c>
      <c r="BD23" s="33">
        <v>0</v>
      </c>
      <c r="BE23" s="33">
        <v>0</v>
      </c>
      <c r="BF23" s="33">
        <v>3.39305881281E-2</v>
      </c>
      <c r="BG23" s="33">
        <v>0</v>
      </c>
      <c r="BH23" s="33">
        <v>0</v>
      </c>
      <c r="BI23" s="33">
        <v>0</v>
      </c>
      <c r="BJ23" s="33">
        <v>0.11882556774190001</v>
      </c>
      <c r="BK23" s="36">
        <v>7.9118487452846997</v>
      </c>
    </row>
    <row r="24" spans="1:63">
      <c r="A24" s="16"/>
      <c r="B24" s="29" t="s">
        <v>64</v>
      </c>
      <c r="C24" s="33">
        <v>0</v>
      </c>
      <c r="D24" s="33">
        <v>0.54753094467740004</v>
      </c>
      <c r="E24" s="33">
        <v>0</v>
      </c>
      <c r="F24" s="33">
        <v>0</v>
      </c>
      <c r="G24" s="33">
        <v>0</v>
      </c>
      <c r="H24" s="33">
        <v>4.0583788165471999</v>
      </c>
      <c r="I24" s="33">
        <v>238.6151618895797</v>
      </c>
      <c r="J24" s="33">
        <v>4.3622364604515003</v>
      </c>
      <c r="K24" s="33">
        <v>0</v>
      </c>
      <c r="L24" s="33">
        <v>14.832419467547799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1.5257732599665002</v>
      </c>
      <c r="S24" s="33">
        <v>4.4991913774100001E-2</v>
      </c>
      <c r="T24" s="33">
        <v>0</v>
      </c>
      <c r="U24" s="33">
        <v>0</v>
      </c>
      <c r="V24" s="33">
        <v>6.3554600112900994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12.703706141701106</v>
      </c>
      <c r="AW24" s="33">
        <v>105.8729322267408</v>
      </c>
      <c r="AX24" s="33">
        <v>1.5110639464838</v>
      </c>
      <c r="AY24" s="33">
        <v>0</v>
      </c>
      <c r="AZ24" s="33">
        <v>19.380240000901306</v>
      </c>
      <c r="BA24" s="33">
        <v>0</v>
      </c>
      <c r="BB24" s="33">
        <v>0</v>
      </c>
      <c r="BC24" s="33">
        <v>0</v>
      </c>
      <c r="BD24" s="33">
        <v>0</v>
      </c>
      <c r="BE24" s="33">
        <v>0</v>
      </c>
      <c r="BF24" s="33">
        <v>5.3931850009311999</v>
      </c>
      <c r="BG24" s="33">
        <v>0.33277210725799999</v>
      </c>
      <c r="BH24" s="33">
        <v>3.0285051647096002</v>
      </c>
      <c r="BI24" s="33">
        <v>0</v>
      </c>
      <c r="BJ24" s="33">
        <v>2.9231371715157999</v>
      </c>
      <c r="BK24" s="36">
        <v>421.48749452407594</v>
      </c>
    </row>
    <row r="25" spans="1:63">
      <c r="A25" s="16"/>
      <c r="B25" s="29" t="s">
        <v>65</v>
      </c>
      <c r="C25" s="33">
        <v>0</v>
      </c>
      <c r="D25" s="33">
        <v>5.1666375986129003</v>
      </c>
      <c r="E25" s="33">
        <v>0</v>
      </c>
      <c r="F25" s="33">
        <v>0</v>
      </c>
      <c r="G25" s="33">
        <v>0</v>
      </c>
      <c r="H25" s="33">
        <v>1.5332267811282003</v>
      </c>
      <c r="I25" s="33">
        <v>29.600718731354299</v>
      </c>
      <c r="J25" s="33">
        <v>1.6842591436451</v>
      </c>
      <c r="K25" s="33">
        <v>0</v>
      </c>
      <c r="L25" s="33">
        <v>8.0708607454510997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0.72003617528959996</v>
      </c>
      <c r="S25" s="33">
        <v>0.40555625670959999</v>
      </c>
      <c r="T25" s="33">
        <v>0</v>
      </c>
      <c r="U25" s="33">
        <v>0</v>
      </c>
      <c r="V25" s="33">
        <v>4.9997782504835993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33">
        <v>0</v>
      </c>
      <c r="AV25" s="33">
        <v>4.2730054285703973</v>
      </c>
      <c r="AW25" s="33">
        <v>17.507861578740496</v>
      </c>
      <c r="AX25" s="33">
        <v>5.1905718974193</v>
      </c>
      <c r="AY25" s="33">
        <v>0</v>
      </c>
      <c r="AZ25" s="33">
        <v>6.2374309246102992</v>
      </c>
      <c r="BA25" s="33">
        <v>0</v>
      </c>
      <c r="BB25" s="33">
        <v>0</v>
      </c>
      <c r="BC25" s="33">
        <v>0</v>
      </c>
      <c r="BD25" s="33">
        <v>0</v>
      </c>
      <c r="BE25" s="33">
        <v>0</v>
      </c>
      <c r="BF25" s="33">
        <v>0.58357277912610006</v>
      </c>
      <c r="BG25" s="33">
        <v>0.26183878880639999</v>
      </c>
      <c r="BH25" s="33">
        <v>2.288242598129</v>
      </c>
      <c r="BI25" s="33">
        <v>0</v>
      </c>
      <c r="BJ25" s="33">
        <v>0.46372918680620001</v>
      </c>
      <c r="BK25" s="36">
        <v>88.987326864882604</v>
      </c>
    </row>
    <row r="26" spans="1:63">
      <c r="A26" s="16"/>
      <c r="B26" s="29" t="s">
        <v>63</v>
      </c>
      <c r="C26" s="33">
        <v>0</v>
      </c>
      <c r="D26" s="33">
        <v>0.2187176186774</v>
      </c>
      <c r="E26" s="33">
        <v>0</v>
      </c>
      <c r="F26" s="33">
        <v>0</v>
      </c>
      <c r="G26" s="33">
        <v>0</v>
      </c>
      <c r="H26" s="33">
        <v>5.2976910548199994E-2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1.2201799354000001E-3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3.8794967344061981</v>
      </c>
      <c r="AW26" s="33">
        <v>1.5476530886124999</v>
      </c>
      <c r="AX26" s="33">
        <v>0</v>
      </c>
      <c r="AY26" s="33">
        <v>0</v>
      </c>
      <c r="AZ26" s="33">
        <v>3.7215210107727006</v>
      </c>
      <c r="BA26" s="33">
        <v>0</v>
      </c>
      <c r="BB26" s="33">
        <v>0</v>
      </c>
      <c r="BC26" s="33">
        <v>0</v>
      </c>
      <c r="BD26" s="33">
        <v>0</v>
      </c>
      <c r="BE26" s="33">
        <v>0</v>
      </c>
      <c r="BF26" s="33">
        <v>0.45642566367410004</v>
      </c>
      <c r="BG26" s="33">
        <v>0</v>
      </c>
      <c r="BH26" s="33">
        <v>0</v>
      </c>
      <c r="BI26" s="33">
        <v>0</v>
      </c>
      <c r="BJ26" s="33">
        <v>0.8512341634838001</v>
      </c>
      <c r="BK26" s="36">
        <v>10.729245370110299</v>
      </c>
    </row>
    <row r="27" spans="1:63">
      <c r="A27" s="16"/>
      <c r="B27" s="22" t="s">
        <v>53</v>
      </c>
      <c r="C27" s="30">
        <f>SUM(C23:C26)</f>
        <v>0</v>
      </c>
      <c r="D27" s="30">
        <f t="shared" ref="D27:BJ27" si="3">SUM(D23:D26)</f>
        <v>6.1728166409031004</v>
      </c>
      <c r="E27" s="30">
        <f t="shared" si="3"/>
        <v>0</v>
      </c>
      <c r="F27" s="30">
        <f t="shared" si="3"/>
        <v>0</v>
      </c>
      <c r="G27" s="30">
        <f t="shared" si="3"/>
        <v>0</v>
      </c>
      <c r="H27" s="30">
        <f t="shared" si="3"/>
        <v>5.6876802524169001</v>
      </c>
      <c r="I27" s="30">
        <f t="shared" si="3"/>
        <v>268.22767804299849</v>
      </c>
      <c r="J27" s="30">
        <f t="shared" si="3"/>
        <v>6.0464956040966005</v>
      </c>
      <c r="K27" s="30">
        <f t="shared" si="3"/>
        <v>0</v>
      </c>
      <c r="L27" s="30">
        <f t="shared" si="3"/>
        <v>23.749294149740599</v>
      </c>
      <c r="M27" s="30">
        <f t="shared" si="3"/>
        <v>0</v>
      </c>
      <c r="N27" s="30">
        <f t="shared" si="3"/>
        <v>0</v>
      </c>
      <c r="O27" s="30">
        <f t="shared" si="3"/>
        <v>0</v>
      </c>
      <c r="P27" s="30">
        <f t="shared" si="3"/>
        <v>0</v>
      </c>
      <c r="Q27" s="30">
        <f t="shared" si="3"/>
        <v>0</v>
      </c>
      <c r="R27" s="30">
        <f t="shared" si="3"/>
        <v>2.2657040461590001</v>
      </c>
      <c r="S27" s="30">
        <f t="shared" si="3"/>
        <v>0.45054817048369999</v>
      </c>
      <c r="T27" s="30">
        <f t="shared" si="3"/>
        <v>0</v>
      </c>
      <c r="U27" s="30">
        <f t="shared" si="3"/>
        <v>0</v>
      </c>
      <c r="V27" s="30">
        <f t="shared" si="3"/>
        <v>11.3552382617737</v>
      </c>
      <c r="W27" s="30">
        <f t="shared" si="3"/>
        <v>0</v>
      </c>
      <c r="X27" s="30">
        <f t="shared" si="3"/>
        <v>0</v>
      </c>
      <c r="Y27" s="30">
        <f t="shared" si="3"/>
        <v>0</v>
      </c>
      <c r="Z27" s="30">
        <f t="shared" si="3"/>
        <v>0</v>
      </c>
      <c r="AA27" s="30">
        <f t="shared" si="3"/>
        <v>0</v>
      </c>
      <c r="AB27" s="30">
        <f t="shared" si="3"/>
        <v>0</v>
      </c>
      <c r="AC27" s="30">
        <f t="shared" si="3"/>
        <v>0</v>
      </c>
      <c r="AD27" s="30">
        <f t="shared" si="3"/>
        <v>0</v>
      </c>
      <c r="AE27" s="30">
        <f t="shared" si="3"/>
        <v>0</v>
      </c>
      <c r="AF27" s="30">
        <f t="shared" si="3"/>
        <v>0</v>
      </c>
      <c r="AG27" s="30">
        <f t="shared" si="3"/>
        <v>0</v>
      </c>
      <c r="AH27" s="30">
        <f t="shared" si="3"/>
        <v>0</v>
      </c>
      <c r="AI27" s="30">
        <f t="shared" si="3"/>
        <v>0</v>
      </c>
      <c r="AJ27" s="30">
        <f t="shared" si="3"/>
        <v>0</v>
      </c>
      <c r="AK27" s="30">
        <f t="shared" si="3"/>
        <v>0</v>
      </c>
      <c r="AL27" s="30">
        <f t="shared" si="3"/>
        <v>0</v>
      </c>
      <c r="AM27" s="30">
        <f t="shared" si="3"/>
        <v>0</v>
      </c>
      <c r="AN27" s="30">
        <f t="shared" si="3"/>
        <v>0</v>
      </c>
      <c r="AO27" s="30">
        <f t="shared" si="3"/>
        <v>0</v>
      </c>
      <c r="AP27" s="30">
        <f t="shared" si="3"/>
        <v>0</v>
      </c>
      <c r="AQ27" s="30">
        <f t="shared" si="3"/>
        <v>0</v>
      </c>
      <c r="AR27" s="30">
        <f t="shared" si="3"/>
        <v>0</v>
      </c>
      <c r="AS27" s="30">
        <f t="shared" si="3"/>
        <v>0</v>
      </c>
      <c r="AT27" s="30">
        <f t="shared" si="3"/>
        <v>0</v>
      </c>
      <c r="AU27" s="30">
        <f t="shared" si="3"/>
        <v>0</v>
      </c>
      <c r="AV27" s="30">
        <f t="shared" si="3"/>
        <v>21.731807875158502</v>
      </c>
      <c r="AW27" s="30">
        <f t="shared" si="3"/>
        <v>128.29385851728708</v>
      </c>
      <c r="AX27" s="30">
        <f t="shared" si="3"/>
        <v>6.7016358439030999</v>
      </c>
      <c r="AY27" s="30">
        <f t="shared" si="3"/>
        <v>0</v>
      </c>
      <c r="AZ27" s="30">
        <f t="shared" si="3"/>
        <v>31.697759319122508</v>
      </c>
      <c r="BA27" s="30">
        <f t="shared" si="3"/>
        <v>0</v>
      </c>
      <c r="BB27" s="30">
        <f t="shared" si="3"/>
        <v>0</v>
      </c>
      <c r="BC27" s="30">
        <f t="shared" si="3"/>
        <v>0</v>
      </c>
      <c r="BD27" s="30">
        <f t="shared" si="3"/>
        <v>0</v>
      </c>
      <c r="BE27" s="30">
        <f t="shared" si="3"/>
        <v>0</v>
      </c>
      <c r="BF27" s="30">
        <f t="shared" si="3"/>
        <v>6.4671140318594995</v>
      </c>
      <c r="BG27" s="30">
        <f t="shared" si="3"/>
        <v>0.59461089606439999</v>
      </c>
      <c r="BH27" s="30">
        <f t="shared" si="3"/>
        <v>5.3167477628386006</v>
      </c>
      <c r="BI27" s="30">
        <f t="shared" si="3"/>
        <v>0</v>
      </c>
      <c r="BJ27" s="30">
        <f t="shared" si="3"/>
        <v>4.3569260895477004</v>
      </c>
      <c r="BK27" s="37">
        <f>SUM(C27:BJ27)</f>
        <v>529.11591550435355</v>
      </c>
    </row>
    <row r="28" spans="1:63">
      <c r="A28" s="16"/>
      <c r="B28" s="22" t="s">
        <v>46</v>
      </c>
      <c r="C28" s="30">
        <f>+C9+C12+C15+C18+C21+C27</f>
        <v>0</v>
      </c>
      <c r="D28" s="30">
        <f t="shared" ref="D28:BJ28" si="4">+D9+D12+D15+D18+D21+D27</f>
        <v>7.0273189495160002</v>
      </c>
      <c r="E28" s="30">
        <f t="shared" si="4"/>
        <v>0</v>
      </c>
      <c r="F28" s="30">
        <f t="shared" si="4"/>
        <v>0</v>
      </c>
      <c r="G28" s="30">
        <f t="shared" si="4"/>
        <v>0</v>
      </c>
      <c r="H28" s="30">
        <f t="shared" si="4"/>
        <v>6.2762828771259001</v>
      </c>
      <c r="I28" s="30">
        <f t="shared" si="4"/>
        <v>1333.0066763537702</v>
      </c>
      <c r="J28" s="30">
        <f t="shared" si="4"/>
        <v>967.64818282283738</v>
      </c>
      <c r="K28" s="30">
        <f t="shared" si="4"/>
        <v>82.365124543967696</v>
      </c>
      <c r="L28" s="30">
        <f t="shared" si="4"/>
        <v>41.408065505836703</v>
      </c>
      <c r="M28" s="30">
        <f t="shared" si="4"/>
        <v>0</v>
      </c>
      <c r="N28" s="30">
        <f t="shared" si="4"/>
        <v>0</v>
      </c>
      <c r="O28" s="30">
        <f t="shared" si="4"/>
        <v>0</v>
      </c>
      <c r="P28" s="30">
        <f t="shared" si="4"/>
        <v>0</v>
      </c>
      <c r="Q28" s="30">
        <f t="shared" si="4"/>
        <v>0</v>
      </c>
      <c r="R28" s="30">
        <f t="shared" si="4"/>
        <v>2.5502824575131999</v>
      </c>
      <c r="S28" s="30">
        <f t="shared" si="4"/>
        <v>29.670132987870602</v>
      </c>
      <c r="T28" s="30">
        <f t="shared" si="4"/>
        <v>23.7051683069676</v>
      </c>
      <c r="U28" s="30">
        <f t="shared" si="4"/>
        <v>0</v>
      </c>
      <c r="V28" s="30">
        <f t="shared" si="4"/>
        <v>16.970706054902699</v>
      </c>
      <c r="W28" s="30">
        <f t="shared" si="4"/>
        <v>0</v>
      </c>
      <c r="X28" s="30">
        <f t="shared" si="4"/>
        <v>0</v>
      </c>
      <c r="Y28" s="30">
        <f t="shared" si="4"/>
        <v>0</v>
      </c>
      <c r="Z28" s="30">
        <f t="shared" si="4"/>
        <v>0</v>
      </c>
      <c r="AA28" s="30">
        <f t="shared" si="4"/>
        <v>0</v>
      </c>
      <c r="AB28" s="30">
        <f t="shared" si="4"/>
        <v>0</v>
      </c>
      <c r="AC28" s="30">
        <f t="shared" si="4"/>
        <v>0</v>
      </c>
      <c r="AD28" s="30">
        <f t="shared" si="4"/>
        <v>0</v>
      </c>
      <c r="AE28" s="30">
        <f t="shared" si="4"/>
        <v>0</v>
      </c>
      <c r="AF28" s="30">
        <f t="shared" si="4"/>
        <v>0</v>
      </c>
      <c r="AG28" s="30">
        <f t="shared" si="4"/>
        <v>0</v>
      </c>
      <c r="AH28" s="30">
        <f t="shared" si="4"/>
        <v>0</v>
      </c>
      <c r="AI28" s="30">
        <f t="shared" si="4"/>
        <v>0</v>
      </c>
      <c r="AJ28" s="30">
        <f t="shared" si="4"/>
        <v>0</v>
      </c>
      <c r="AK28" s="30">
        <f t="shared" si="4"/>
        <v>0</v>
      </c>
      <c r="AL28" s="30">
        <f t="shared" si="4"/>
        <v>0</v>
      </c>
      <c r="AM28" s="30">
        <f t="shared" si="4"/>
        <v>0</v>
      </c>
      <c r="AN28" s="30">
        <f t="shared" si="4"/>
        <v>0</v>
      </c>
      <c r="AO28" s="30">
        <f t="shared" si="4"/>
        <v>0</v>
      </c>
      <c r="AP28" s="30">
        <f t="shared" si="4"/>
        <v>0</v>
      </c>
      <c r="AQ28" s="30">
        <f t="shared" si="4"/>
        <v>0</v>
      </c>
      <c r="AR28" s="30">
        <f t="shared" si="4"/>
        <v>0</v>
      </c>
      <c r="AS28" s="30">
        <f t="shared" si="4"/>
        <v>0</v>
      </c>
      <c r="AT28" s="30">
        <f t="shared" si="4"/>
        <v>0</v>
      </c>
      <c r="AU28" s="30">
        <f t="shared" si="4"/>
        <v>0</v>
      </c>
      <c r="AV28" s="30">
        <f t="shared" si="4"/>
        <v>24.266505005379102</v>
      </c>
      <c r="AW28" s="30">
        <f t="shared" si="4"/>
        <v>607.81888480296141</v>
      </c>
      <c r="AX28" s="30">
        <f t="shared" si="4"/>
        <v>218.1206186391926</v>
      </c>
      <c r="AY28" s="30">
        <f t="shared" si="4"/>
        <v>8.5902514598384005</v>
      </c>
      <c r="AZ28" s="30">
        <f t="shared" si="4"/>
        <v>47.151817315959313</v>
      </c>
      <c r="BA28" s="30">
        <f t="shared" si="4"/>
        <v>0</v>
      </c>
      <c r="BB28" s="30">
        <f t="shared" si="4"/>
        <v>0</v>
      </c>
      <c r="BC28" s="30">
        <f t="shared" si="4"/>
        <v>0</v>
      </c>
      <c r="BD28" s="30">
        <f t="shared" si="4"/>
        <v>0</v>
      </c>
      <c r="BE28" s="30">
        <f t="shared" si="4"/>
        <v>0</v>
      </c>
      <c r="BF28" s="30">
        <f t="shared" si="4"/>
        <v>6.7922328086638997</v>
      </c>
      <c r="BG28" s="30">
        <f t="shared" si="4"/>
        <v>30.312025329999702</v>
      </c>
      <c r="BH28" s="30">
        <f t="shared" si="4"/>
        <v>8.0689077436773005</v>
      </c>
      <c r="BI28" s="30">
        <f t="shared" si="4"/>
        <v>0</v>
      </c>
      <c r="BJ28" s="30">
        <f t="shared" si="4"/>
        <v>4.4806177492573003</v>
      </c>
      <c r="BK28" s="31">
        <f>SUM(C28:BJ28)</f>
        <v>3466.229801715237</v>
      </c>
    </row>
    <row r="29" spans="1:63" ht="3.75" customHeight="1">
      <c r="A29" s="16"/>
      <c r="B29" s="23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5"/>
    </row>
    <row r="30" spans="1:63">
      <c r="A30" s="16" t="s">
        <v>1</v>
      </c>
      <c r="B30" s="19" t="s">
        <v>7</v>
      </c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5"/>
    </row>
    <row r="31" spans="1:63" s="4" customFormat="1">
      <c r="A31" s="16" t="s">
        <v>42</v>
      </c>
      <c r="B31" s="20" t="s">
        <v>2</v>
      </c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3"/>
    </row>
    <row r="32" spans="1:63" s="4" customFormat="1">
      <c r="A32" s="16"/>
      <c r="B32" s="21" t="s">
        <v>67</v>
      </c>
      <c r="C32" s="38">
        <v>0</v>
      </c>
      <c r="D32" s="38">
        <v>0.49086061674189996</v>
      </c>
      <c r="E32" s="38">
        <v>0</v>
      </c>
      <c r="F32" s="38">
        <v>0</v>
      </c>
      <c r="G32" s="38">
        <v>0</v>
      </c>
      <c r="H32" s="38">
        <v>0.30971884209580003</v>
      </c>
      <c r="I32" s="39">
        <v>0</v>
      </c>
      <c r="J32" s="39">
        <v>0</v>
      </c>
      <c r="K32" s="39">
        <v>0</v>
      </c>
      <c r="L32" s="39">
        <v>1.3417532902000001E-3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0.11175498915960003</v>
      </c>
      <c r="S32" s="39">
        <v>0</v>
      </c>
      <c r="T32" s="39">
        <v>0</v>
      </c>
      <c r="U32" s="39">
        <v>0</v>
      </c>
      <c r="V32" s="39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9">
        <v>0</v>
      </c>
      <c r="AD32" s="39">
        <v>0</v>
      </c>
      <c r="AE32" s="39">
        <v>0</v>
      </c>
      <c r="AF32" s="39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39.823123710020205</v>
      </c>
      <c r="AW32" s="39">
        <v>4.563807780837899</v>
      </c>
      <c r="AX32" s="39">
        <v>0</v>
      </c>
      <c r="AY32" s="39">
        <v>0</v>
      </c>
      <c r="AZ32" s="40">
        <v>1.1130556755146002</v>
      </c>
      <c r="BA32" s="38">
        <v>0</v>
      </c>
      <c r="BB32" s="38">
        <v>0</v>
      </c>
      <c r="BC32" s="38">
        <v>0</v>
      </c>
      <c r="BD32" s="38">
        <v>0</v>
      </c>
      <c r="BE32" s="38">
        <v>0</v>
      </c>
      <c r="BF32" s="38">
        <v>10.411135716430636</v>
      </c>
      <c r="BG32" s="39">
        <v>0</v>
      </c>
      <c r="BH32" s="39">
        <v>0</v>
      </c>
      <c r="BI32" s="39">
        <v>0</v>
      </c>
      <c r="BJ32" s="40">
        <v>6.8016255290200001E-2</v>
      </c>
      <c r="BK32" s="41">
        <v>56.892815339381045</v>
      </c>
    </row>
    <row r="33" spans="1:63" s="4" customFormat="1">
      <c r="A33" s="16"/>
      <c r="B33" s="22" t="s">
        <v>51</v>
      </c>
      <c r="C33" s="30">
        <f>SUM(C32)</f>
        <v>0</v>
      </c>
      <c r="D33" s="30">
        <f t="shared" ref="D33:BJ33" si="5">SUM(D32)</f>
        <v>0.49086061674189996</v>
      </c>
      <c r="E33" s="30">
        <f t="shared" si="5"/>
        <v>0</v>
      </c>
      <c r="F33" s="30">
        <f t="shared" si="5"/>
        <v>0</v>
      </c>
      <c r="G33" s="30">
        <f t="shared" si="5"/>
        <v>0</v>
      </c>
      <c r="H33" s="30">
        <f t="shared" si="5"/>
        <v>0.30971884209580003</v>
      </c>
      <c r="I33" s="30">
        <f t="shared" si="5"/>
        <v>0</v>
      </c>
      <c r="J33" s="30">
        <f t="shared" si="5"/>
        <v>0</v>
      </c>
      <c r="K33" s="30">
        <f t="shared" si="5"/>
        <v>0</v>
      </c>
      <c r="L33" s="30">
        <f t="shared" si="5"/>
        <v>1.3417532902000001E-3</v>
      </c>
      <c r="M33" s="30">
        <f t="shared" si="5"/>
        <v>0</v>
      </c>
      <c r="N33" s="30">
        <f t="shared" si="5"/>
        <v>0</v>
      </c>
      <c r="O33" s="30">
        <f t="shared" si="5"/>
        <v>0</v>
      </c>
      <c r="P33" s="30">
        <f t="shared" si="5"/>
        <v>0</v>
      </c>
      <c r="Q33" s="30">
        <f t="shared" si="5"/>
        <v>0</v>
      </c>
      <c r="R33" s="30">
        <f t="shared" si="5"/>
        <v>0.11175498915960003</v>
      </c>
      <c r="S33" s="30">
        <f t="shared" si="5"/>
        <v>0</v>
      </c>
      <c r="T33" s="30">
        <f t="shared" si="5"/>
        <v>0</v>
      </c>
      <c r="U33" s="30">
        <f t="shared" si="5"/>
        <v>0</v>
      </c>
      <c r="V33" s="30">
        <f t="shared" si="5"/>
        <v>0</v>
      </c>
      <c r="W33" s="30">
        <f t="shared" si="5"/>
        <v>0</v>
      </c>
      <c r="X33" s="30">
        <f t="shared" si="5"/>
        <v>0</v>
      </c>
      <c r="Y33" s="30">
        <f t="shared" si="5"/>
        <v>0</v>
      </c>
      <c r="Z33" s="30">
        <f t="shared" si="5"/>
        <v>0</v>
      </c>
      <c r="AA33" s="30">
        <f t="shared" si="5"/>
        <v>0</v>
      </c>
      <c r="AB33" s="30">
        <f t="shared" si="5"/>
        <v>0</v>
      </c>
      <c r="AC33" s="30">
        <f t="shared" si="5"/>
        <v>0</v>
      </c>
      <c r="AD33" s="30">
        <f t="shared" si="5"/>
        <v>0</v>
      </c>
      <c r="AE33" s="30">
        <f t="shared" si="5"/>
        <v>0</v>
      </c>
      <c r="AF33" s="30">
        <f t="shared" si="5"/>
        <v>0</v>
      </c>
      <c r="AG33" s="30">
        <f t="shared" si="5"/>
        <v>0</v>
      </c>
      <c r="AH33" s="30">
        <f t="shared" si="5"/>
        <v>0</v>
      </c>
      <c r="AI33" s="30">
        <f t="shared" si="5"/>
        <v>0</v>
      </c>
      <c r="AJ33" s="30">
        <f t="shared" si="5"/>
        <v>0</v>
      </c>
      <c r="AK33" s="30">
        <f t="shared" si="5"/>
        <v>0</v>
      </c>
      <c r="AL33" s="30">
        <f t="shared" si="5"/>
        <v>0</v>
      </c>
      <c r="AM33" s="30">
        <f t="shared" si="5"/>
        <v>0</v>
      </c>
      <c r="AN33" s="30">
        <f t="shared" si="5"/>
        <v>0</v>
      </c>
      <c r="AO33" s="30">
        <f t="shared" si="5"/>
        <v>0</v>
      </c>
      <c r="AP33" s="30">
        <f t="shared" si="5"/>
        <v>0</v>
      </c>
      <c r="AQ33" s="30">
        <f t="shared" si="5"/>
        <v>0</v>
      </c>
      <c r="AR33" s="30">
        <f t="shared" si="5"/>
        <v>0</v>
      </c>
      <c r="AS33" s="30">
        <f t="shared" si="5"/>
        <v>0</v>
      </c>
      <c r="AT33" s="30">
        <f t="shared" si="5"/>
        <v>0</v>
      </c>
      <c r="AU33" s="30">
        <f t="shared" si="5"/>
        <v>0</v>
      </c>
      <c r="AV33" s="30">
        <f t="shared" si="5"/>
        <v>39.823123710020205</v>
      </c>
      <c r="AW33" s="30">
        <f t="shared" si="5"/>
        <v>4.563807780837899</v>
      </c>
      <c r="AX33" s="30">
        <f t="shared" si="5"/>
        <v>0</v>
      </c>
      <c r="AY33" s="30">
        <f t="shared" si="5"/>
        <v>0</v>
      </c>
      <c r="AZ33" s="30">
        <f t="shared" si="5"/>
        <v>1.1130556755146002</v>
      </c>
      <c r="BA33" s="30">
        <f t="shared" si="5"/>
        <v>0</v>
      </c>
      <c r="BB33" s="30">
        <f t="shared" si="5"/>
        <v>0</v>
      </c>
      <c r="BC33" s="30">
        <f t="shared" si="5"/>
        <v>0</v>
      </c>
      <c r="BD33" s="30">
        <f t="shared" si="5"/>
        <v>0</v>
      </c>
      <c r="BE33" s="30">
        <f t="shared" si="5"/>
        <v>0</v>
      </c>
      <c r="BF33" s="30">
        <f t="shared" si="5"/>
        <v>10.411135716430636</v>
      </c>
      <c r="BG33" s="30">
        <f t="shared" si="5"/>
        <v>0</v>
      </c>
      <c r="BH33" s="30">
        <f t="shared" si="5"/>
        <v>0</v>
      </c>
      <c r="BI33" s="30">
        <f t="shared" si="5"/>
        <v>0</v>
      </c>
      <c r="BJ33" s="30">
        <f t="shared" si="5"/>
        <v>6.8016255290200001E-2</v>
      </c>
      <c r="BK33" s="31">
        <f>SUM(C33:BJ33)</f>
        <v>56.892815339381045</v>
      </c>
    </row>
    <row r="34" spans="1:63">
      <c r="A34" s="16" t="s">
        <v>43</v>
      </c>
      <c r="B34" s="20" t="s">
        <v>16</v>
      </c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5"/>
    </row>
    <row r="35" spans="1:63">
      <c r="A35" s="16"/>
      <c r="B35" s="21" t="s">
        <v>69</v>
      </c>
      <c r="C35" s="32">
        <v>0</v>
      </c>
      <c r="D35" s="32">
        <v>0.20685358893540001</v>
      </c>
      <c r="E35" s="32">
        <v>0</v>
      </c>
      <c r="F35" s="32">
        <v>0</v>
      </c>
      <c r="G35" s="32">
        <v>0</v>
      </c>
      <c r="H35" s="32">
        <v>4.2992607483599996E-2</v>
      </c>
      <c r="I35" s="33">
        <v>0</v>
      </c>
      <c r="J35" s="33">
        <v>0</v>
      </c>
      <c r="K35" s="33">
        <v>0</v>
      </c>
      <c r="L35" s="34">
        <v>1.3137871611999998E-3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1.0965156354599999E-2</v>
      </c>
      <c r="S35" s="33">
        <v>0</v>
      </c>
      <c r="T35" s="33">
        <v>0</v>
      </c>
      <c r="U35" s="33">
        <v>0</v>
      </c>
      <c r="V35" s="33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0.79469812196770007</v>
      </c>
      <c r="AS35" s="32">
        <v>0</v>
      </c>
      <c r="AT35" s="32">
        <v>0</v>
      </c>
      <c r="AU35" s="32">
        <v>0</v>
      </c>
      <c r="AV35" s="32">
        <v>8.3118682956020979</v>
      </c>
      <c r="AW35" s="33">
        <v>3.2982627202891996</v>
      </c>
      <c r="AX35" s="33">
        <v>0</v>
      </c>
      <c r="AY35" s="33">
        <v>0</v>
      </c>
      <c r="AZ35" s="34">
        <v>1.8597083941932002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7.1666614275413991</v>
      </c>
      <c r="BG35" s="33">
        <v>0.92207637741850002</v>
      </c>
      <c r="BH35" s="33">
        <v>0</v>
      </c>
      <c r="BI35" s="33">
        <v>0</v>
      </c>
      <c r="BJ35" s="34">
        <v>3.8225938385999998E-3</v>
      </c>
      <c r="BK35" s="35">
        <v>22.619223070785495</v>
      </c>
    </row>
    <row r="36" spans="1:63">
      <c r="A36" s="16"/>
      <c r="B36" s="21" t="s">
        <v>70</v>
      </c>
      <c r="C36" s="32">
        <v>0</v>
      </c>
      <c r="D36" s="32">
        <v>0.22418224522580002</v>
      </c>
      <c r="E36" s="32">
        <v>0</v>
      </c>
      <c r="F36" s="32">
        <v>0</v>
      </c>
      <c r="G36" s="32">
        <v>0</v>
      </c>
      <c r="H36" s="32">
        <v>0.15583105151580001</v>
      </c>
      <c r="I36" s="33">
        <v>0</v>
      </c>
      <c r="J36" s="33">
        <v>0</v>
      </c>
      <c r="K36" s="33">
        <v>0</v>
      </c>
      <c r="L36" s="34">
        <v>0.44541346009659999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3.267916022520001E-2</v>
      </c>
      <c r="S36" s="33">
        <v>0</v>
      </c>
      <c r="T36" s="33">
        <v>0</v>
      </c>
      <c r="U36" s="33">
        <v>0</v>
      </c>
      <c r="V36" s="33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3">
        <v>0</v>
      </c>
      <c r="AS36" s="32">
        <v>0</v>
      </c>
      <c r="AT36" s="32">
        <v>0</v>
      </c>
      <c r="AU36" s="32">
        <v>0</v>
      </c>
      <c r="AV36" s="32">
        <v>16.676098063800975</v>
      </c>
      <c r="AW36" s="33">
        <v>0.71892919745000017</v>
      </c>
      <c r="AX36" s="33">
        <v>5.7958709670000001E-4</v>
      </c>
      <c r="AY36" s="33">
        <v>0</v>
      </c>
      <c r="AZ36" s="34">
        <v>1.9145647947414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12.133713105683324</v>
      </c>
      <c r="BG36" s="33">
        <v>3.0825605064199998E-2</v>
      </c>
      <c r="BH36" s="33">
        <v>0</v>
      </c>
      <c r="BI36" s="33">
        <v>0</v>
      </c>
      <c r="BJ36" s="34">
        <v>6.1799141289999998E-3</v>
      </c>
      <c r="BK36" s="35">
        <v>32.338996185028996</v>
      </c>
    </row>
    <row r="37" spans="1:63">
      <c r="A37" s="16"/>
      <c r="B37" s="21" t="s">
        <v>71</v>
      </c>
      <c r="C37" s="32">
        <v>0</v>
      </c>
      <c r="D37" s="32">
        <v>0.18004050677410002</v>
      </c>
      <c r="E37" s="32">
        <v>0</v>
      </c>
      <c r="F37" s="32">
        <v>0</v>
      </c>
      <c r="G37" s="32">
        <v>0</v>
      </c>
      <c r="H37" s="32">
        <v>0.83230029970840003</v>
      </c>
      <c r="I37" s="33">
        <v>1.10234105161E-2</v>
      </c>
      <c r="J37" s="33">
        <v>0</v>
      </c>
      <c r="K37" s="33">
        <v>0</v>
      </c>
      <c r="L37" s="34">
        <v>0.9633719089999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0.18712011696639999</v>
      </c>
      <c r="S37" s="33">
        <v>5.3197019349999998E-4</v>
      </c>
      <c r="T37" s="33">
        <v>0</v>
      </c>
      <c r="U37" s="33">
        <v>0</v>
      </c>
      <c r="V37" s="33">
        <v>4.5623958060000004E-4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  <c r="AQ37" s="32">
        <v>0</v>
      </c>
      <c r="AR37" s="32">
        <v>0</v>
      </c>
      <c r="AS37" s="32">
        <v>0</v>
      </c>
      <c r="AT37" s="32">
        <v>0</v>
      </c>
      <c r="AU37" s="32">
        <v>0</v>
      </c>
      <c r="AV37" s="32">
        <v>15.629702132285589</v>
      </c>
      <c r="AW37" s="33">
        <v>0.33510251396729995</v>
      </c>
      <c r="AX37" s="33">
        <v>0</v>
      </c>
      <c r="AY37" s="33">
        <v>0</v>
      </c>
      <c r="AZ37" s="34">
        <v>1.6244227797412001</v>
      </c>
      <c r="BA37" s="32">
        <v>0</v>
      </c>
      <c r="BB37" s="32">
        <v>0</v>
      </c>
      <c r="BC37" s="32">
        <v>0</v>
      </c>
      <c r="BD37" s="32">
        <v>0</v>
      </c>
      <c r="BE37" s="32">
        <v>0</v>
      </c>
      <c r="BF37" s="32">
        <v>3.6163652816933984</v>
      </c>
      <c r="BG37" s="33">
        <v>0.1110442012257</v>
      </c>
      <c r="BH37" s="33">
        <v>0</v>
      </c>
      <c r="BI37" s="33">
        <v>0</v>
      </c>
      <c r="BJ37" s="34">
        <v>4.0399921738062003</v>
      </c>
      <c r="BK37" s="35">
        <v>27.531473535458385</v>
      </c>
    </row>
    <row r="38" spans="1:63">
      <c r="A38" s="16"/>
      <c r="B38" s="21" t="s">
        <v>72</v>
      </c>
      <c r="C38" s="32">
        <v>0</v>
      </c>
      <c r="D38" s="32">
        <v>6.4527965612900001E-2</v>
      </c>
      <c r="E38" s="32">
        <v>0</v>
      </c>
      <c r="F38" s="32">
        <v>0</v>
      </c>
      <c r="G38" s="32">
        <v>0</v>
      </c>
      <c r="H38" s="32">
        <v>3.2942492193299991E-2</v>
      </c>
      <c r="I38" s="33">
        <v>0</v>
      </c>
      <c r="J38" s="33">
        <v>0</v>
      </c>
      <c r="K38" s="33">
        <v>0</v>
      </c>
      <c r="L38" s="34">
        <v>1.2989561934999999E-3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2.0075699773799999E-2</v>
      </c>
      <c r="S38" s="33">
        <v>0</v>
      </c>
      <c r="T38" s="33">
        <v>0</v>
      </c>
      <c r="U38" s="33">
        <v>0</v>
      </c>
      <c r="V38" s="33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32">
        <v>3.2814273547509014</v>
      </c>
      <c r="AW38" s="33">
        <v>7.1402233031699999E-2</v>
      </c>
      <c r="AX38" s="33">
        <v>0</v>
      </c>
      <c r="AY38" s="33">
        <v>0</v>
      </c>
      <c r="AZ38" s="34">
        <v>0.30262432806420003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0.92145117572810042</v>
      </c>
      <c r="BG38" s="33">
        <v>1.20937907418E-2</v>
      </c>
      <c r="BH38" s="33">
        <v>0</v>
      </c>
      <c r="BI38" s="33">
        <v>0</v>
      </c>
      <c r="BJ38" s="34">
        <v>1.6051117417999999E-3</v>
      </c>
      <c r="BK38" s="35">
        <v>4.7094491078320022</v>
      </c>
    </row>
    <row r="39" spans="1:63">
      <c r="A39" s="16"/>
      <c r="B39" s="21" t="s">
        <v>73</v>
      </c>
      <c r="C39" s="32">
        <v>0</v>
      </c>
      <c r="D39" s="32">
        <v>4.8113093547999999E-3</v>
      </c>
      <c r="E39" s="32">
        <v>0</v>
      </c>
      <c r="F39" s="32">
        <v>0</v>
      </c>
      <c r="G39" s="32">
        <v>0</v>
      </c>
      <c r="H39" s="32">
        <v>8.4844700642000004E-3</v>
      </c>
      <c r="I39" s="33">
        <v>0</v>
      </c>
      <c r="J39" s="33">
        <v>0</v>
      </c>
      <c r="K39" s="33">
        <v>0</v>
      </c>
      <c r="L39" s="34">
        <v>1.3283790643999998E-3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6.4726176769999994E-3</v>
      </c>
      <c r="S39" s="33">
        <v>0</v>
      </c>
      <c r="T39" s="33">
        <v>0</v>
      </c>
      <c r="U39" s="33">
        <v>0</v>
      </c>
      <c r="V39" s="33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0.3378093409959001</v>
      </c>
      <c r="AW39" s="33">
        <v>0</v>
      </c>
      <c r="AX39" s="33">
        <v>0</v>
      </c>
      <c r="AY39" s="33">
        <v>0</v>
      </c>
      <c r="AZ39" s="34">
        <v>0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2.4143421063799995E-2</v>
      </c>
      <c r="BG39" s="33">
        <v>0</v>
      </c>
      <c r="BH39" s="33">
        <v>0</v>
      </c>
      <c r="BI39" s="33">
        <v>0</v>
      </c>
      <c r="BJ39" s="34">
        <v>0</v>
      </c>
      <c r="BK39" s="35">
        <v>0.38304953822010013</v>
      </c>
    </row>
    <row r="40" spans="1:63">
      <c r="A40" s="16"/>
      <c r="B40" s="21" t="s">
        <v>74</v>
      </c>
      <c r="C40" s="32">
        <v>0</v>
      </c>
      <c r="D40" s="32">
        <v>0.47625063029030001</v>
      </c>
      <c r="E40" s="32">
        <v>0</v>
      </c>
      <c r="F40" s="32">
        <v>0</v>
      </c>
      <c r="G40" s="32">
        <v>0</v>
      </c>
      <c r="H40" s="32">
        <v>0.1175384607091</v>
      </c>
      <c r="I40" s="33">
        <v>0</v>
      </c>
      <c r="J40" s="33">
        <v>0</v>
      </c>
      <c r="K40" s="33">
        <v>0</v>
      </c>
      <c r="L40" s="34">
        <v>6.5411664510000005E-4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1.5043403321899998E-2</v>
      </c>
      <c r="S40" s="33">
        <v>0</v>
      </c>
      <c r="T40" s="33">
        <v>0</v>
      </c>
      <c r="U40" s="33">
        <v>0</v>
      </c>
      <c r="V40" s="33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0</v>
      </c>
      <c r="AT40" s="32">
        <v>0</v>
      </c>
      <c r="AU40" s="32">
        <v>0</v>
      </c>
      <c r="AV40" s="32">
        <v>99.504422158440917</v>
      </c>
      <c r="AW40" s="33">
        <v>2.9763438870282011</v>
      </c>
      <c r="AX40" s="33">
        <v>0</v>
      </c>
      <c r="AY40" s="33">
        <v>0</v>
      </c>
      <c r="AZ40" s="33">
        <v>2.6713034985477</v>
      </c>
      <c r="BA40" s="32">
        <v>0</v>
      </c>
      <c r="BB40" s="32">
        <v>0</v>
      </c>
      <c r="BC40" s="32">
        <v>0</v>
      </c>
      <c r="BD40" s="32">
        <v>0</v>
      </c>
      <c r="BE40" s="32">
        <v>0</v>
      </c>
      <c r="BF40" s="32">
        <v>71.325050653543443</v>
      </c>
      <c r="BG40" s="33">
        <v>0.49755263438420022</v>
      </c>
      <c r="BH40" s="33">
        <v>0</v>
      </c>
      <c r="BI40" s="33">
        <v>0</v>
      </c>
      <c r="BJ40" s="34">
        <v>2.2995950643999999E-3</v>
      </c>
      <c r="BK40" s="35">
        <v>177.58645903797523</v>
      </c>
    </row>
    <row r="41" spans="1:63">
      <c r="A41" s="16"/>
      <c r="B41" s="21" t="s">
        <v>68</v>
      </c>
      <c r="C41" s="32">
        <v>0</v>
      </c>
      <c r="D41" s="32">
        <v>6.7911715257999994E-2</v>
      </c>
      <c r="E41" s="32">
        <v>0</v>
      </c>
      <c r="F41" s="32">
        <v>0</v>
      </c>
      <c r="G41" s="32">
        <v>0</v>
      </c>
      <c r="H41" s="32">
        <v>4.6493031612400003E-2</v>
      </c>
      <c r="I41" s="33">
        <v>0</v>
      </c>
      <c r="J41" s="33">
        <v>0</v>
      </c>
      <c r="K41" s="33">
        <v>0</v>
      </c>
      <c r="L41" s="34">
        <v>4.6959224193E-3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1.54109545481E-2</v>
      </c>
      <c r="S41" s="33">
        <v>0</v>
      </c>
      <c r="T41" s="33">
        <v>0</v>
      </c>
      <c r="U41" s="33">
        <v>0</v>
      </c>
      <c r="V41" s="33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0</v>
      </c>
      <c r="AM41" s="32">
        <v>0</v>
      </c>
      <c r="AN41" s="32">
        <v>0</v>
      </c>
      <c r="AO41" s="32">
        <v>0</v>
      </c>
      <c r="AP41" s="32">
        <v>0</v>
      </c>
      <c r="AQ41" s="32">
        <v>0</v>
      </c>
      <c r="AR41" s="32">
        <v>0</v>
      </c>
      <c r="AS41" s="32">
        <v>0</v>
      </c>
      <c r="AT41" s="32">
        <v>0</v>
      </c>
      <c r="AU41" s="32">
        <v>0</v>
      </c>
      <c r="AV41" s="32">
        <v>3.5735353223729014</v>
      </c>
      <c r="AW41" s="33">
        <v>0.18025352519340002</v>
      </c>
      <c r="AX41" s="33">
        <v>0</v>
      </c>
      <c r="AY41" s="33">
        <v>0</v>
      </c>
      <c r="AZ41" s="34">
        <v>0.99144458041869987</v>
      </c>
      <c r="BA41" s="32">
        <v>0</v>
      </c>
      <c r="BB41" s="32">
        <v>0</v>
      </c>
      <c r="BC41" s="32">
        <v>0</v>
      </c>
      <c r="BD41" s="32">
        <v>0</v>
      </c>
      <c r="BE41" s="32">
        <v>0</v>
      </c>
      <c r="BF41" s="32">
        <v>1.4026486138971004</v>
      </c>
      <c r="BG41" s="33">
        <v>0</v>
      </c>
      <c r="BH41" s="33">
        <v>0</v>
      </c>
      <c r="BI41" s="33">
        <v>0</v>
      </c>
      <c r="BJ41" s="34">
        <v>0</v>
      </c>
      <c r="BK41" s="35">
        <v>6.2823936657199013</v>
      </c>
    </row>
    <row r="42" spans="1:63">
      <c r="A42" s="16"/>
      <c r="B42" s="22" t="s">
        <v>52</v>
      </c>
      <c r="C42" s="30">
        <f>SUM(C35:C41)</f>
        <v>0</v>
      </c>
      <c r="D42" s="30">
        <f t="shared" ref="D42:BJ42" si="6">SUM(D35:D41)</f>
        <v>1.2245779614512999</v>
      </c>
      <c r="E42" s="30">
        <f t="shared" si="6"/>
        <v>0</v>
      </c>
      <c r="F42" s="30">
        <f t="shared" si="6"/>
        <v>0</v>
      </c>
      <c r="G42" s="30">
        <f t="shared" si="6"/>
        <v>0</v>
      </c>
      <c r="H42" s="30">
        <f t="shared" si="6"/>
        <v>1.2365824132867997</v>
      </c>
      <c r="I42" s="30">
        <f t="shared" si="6"/>
        <v>1.10234105161E-2</v>
      </c>
      <c r="J42" s="30">
        <f t="shared" si="6"/>
        <v>0</v>
      </c>
      <c r="K42" s="30">
        <f t="shared" si="6"/>
        <v>0</v>
      </c>
      <c r="L42" s="30">
        <f t="shared" si="6"/>
        <v>1.4180765305799998</v>
      </c>
      <c r="M42" s="30">
        <f t="shared" si="6"/>
        <v>0</v>
      </c>
      <c r="N42" s="30">
        <f t="shared" si="6"/>
        <v>0</v>
      </c>
      <c r="O42" s="30">
        <f t="shared" si="6"/>
        <v>0</v>
      </c>
      <c r="P42" s="30">
        <f t="shared" si="6"/>
        <v>0</v>
      </c>
      <c r="Q42" s="30">
        <f t="shared" si="6"/>
        <v>0</v>
      </c>
      <c r="R42" s="30">
        <f t="shared" si="6"/>
        <v>0.28776710886700002</v>
      </c>
      <c r="S42" s="30">
        <f t="shared" si="6"/>
        <v>5.3197019349999998E-4</v>
      </c>
      <c r="T42" s="30">
        <f t="shared" si="6"/>
        <v>0</v>
      </c>
      <c r="U42" s="30">
        <f t="shared" si="6"/>
        <v>0</v>
      </c>
      <c r="V42" s="30">
        <f t="shared" si="6"/>
        <v>4.5623958060000004E-4</v>
      </c>
      <c r="W42" s="30">
        <f t="shared" si="6"/>
        <v>0</v>
      </c>
      <c r="X42" s="30">
        <f t="shared" si="6"/>
        <v>0</v>
      </c>
      <c r="Y42" s="30">
        <f t="shared" si="6"/>
        <v>0</v>
      </c>
      <c r="Z42" s="30">
        <f t="shared" si="6"/>
        <v>0</v>
      </c>
      <c r="AA42" s="30">
        <f t="shared" si="6"/>
        <v>0</v>
      </c>
      <c r="AB42" s="30">
        <f t="shared" si="6"/>
        <v>0</v>
      </c>
      <c r="AC42" s="30">
        <f t="shared" si="6"/>
        <v>0</v>
      </c>
      <c r="AD42" s="30">
        <f t="shared" si="6"/>
        <v>0</v>
      </c>
      <c r="AE42" s="30">
        <f t="shared" si="6"/>
        <v>0</v>
      </c>
      <c r="AF42" s="30">
        <f t="shared" si="6"/>
        <v>0</v>
      </c>
      <c r="AG42" s="30">
        <f t="shared" si="6"/>
        <v>0</v>
      </c>
      <c r="AH42" s="30">
        <f t="shared" si="6"/>
        <v>0</v>
      </c>
      <c r="AI42" s="30">
        <f t="shared" si="6"/>
        <v>0</v>
      </c>
      <c r="AJ42" s="30">
        <f t="shared" si="6"/>
        <v>0</v>
      </c>
      <c r="AK42" s="30">
        <f t="shared" si="6"/>
        <v>0</v>
      </c>
      <c r="AL42" s="30">
        <f t="shared" si="6"/>
        <v>0</v>
      </c>
      <c r="AM42" s="30">
        <f t="shared" si="6"/>
        <v>0</v>
      </c>
      <c r="AN42" s="30">
        <f t="shared" si="6"/>
        <v>0</v>
      </c>
      <c r="AO42" s="30">
        <f t="shared" si="6"/>
        <v>0</v>
      </c>
      <c r="AP42" s="30">
        <f t="shared" si="6"/>
        <v>0</v>
      </c>
      <c r="AQ42" s="30">
        <f t="shared" si="6"/>
        <v>0</v>
      </c>
      <c r="AR42" s="30">
        <f t="shared" si="6"/>
        <v>0.79469812196770007</v>
      </c>
      <c r="AS42" s="30">
        <f t="shared" si="6"/>
        <v>0</v>
      </c>
      <c r="AT42" s="30">
        <f t="shared" si="6"/>
        <v>0</v>
      </c>
      <c r="AU42" s="30">
        <f t="shared" si="6"/>
        <v>0</v>
      </c>
      <c r="AV42" s="30">
        <f t="shared" si="6"/>
        <v>147.31486266824928</v>
      </c>
      <c r="AW42" s="30">
        <f t="shared" si="6"/>
        <v>7.5802940769598006</v>
      </c>
      <c r="AX42" s="30">
        <f t="shared" si="6"/>
        <v>5.7958709670000001E-4</v>
      </c>
      <c r="AY42" s="30">
        <f t="shared" si="6"/>
        <v>0</v>
      </c>
      <c r="AZ42" s="30">
        <f t="shared" si="6"/>
        <v>9.3640683757064007</v>
      </c>
      <c r="BA42" s="30">
        <f t="shared" si="6"/>
        <v>0</v>
      </c>
      <c r="BB42" s="30">
        <f t="shared" si="6"/>
        <v>0</v>
      </c>
      <c r="BC42" s="30">
        <f t="shared" si="6"/>
        <v>0</v>
      </c>
      <c r="BD42" s="30">
        <f t="shared" si="6"/>
        <v>0</v>
      </c>
      <c r="BE42" s="30">
        <f t="shared" si="6"/>
        <v>0</v>
      </c>
      <c r="BF42" s="30">
        <f t="shared" si="6"/>
        <v>96.590033679150565</v>
      </c>
      <c r="BG42" s="30">
        <f t="shared" si="6"/>
        <v>1.5735926088344001</v>
      </c>
      <c r="BH42" s="30">
        <f t="shared" si="6"/>
        <v>0</v>
      </c>
      <c r="BI42" s="30">
        <f t="shared" si="6"/>
        <v>0</v>
      </c>
      <c r="BJ42" s="30">
        <f t="shared" si="6"/>
        <v>4.0538993885800005</v>
      </c>
      <c r="BK42" s="31">
        <f>SUM(C42:BJ42)</f>
        <v>271.45104414102019</v>
      </c>
    </row>
    <row r="43" spans="1:63">
      <c r="A43" s="16"/>
      <c r="B43" s="22" t="s">
        <v>50</v>
      </c>
      <c r="C43" s="30">
        <f>+C33+C42</f>
        <v>0</v>
      </c>
      <c r="D43" s="30">
        <f t="shared" ref="D43:BJ43" si="7">+D33+D42</f>
        <v>1.7154385781931998</v>
      </c>
      <c r="E43" s="30">
        <f t="shared" si="7"/>
        <v>0</v>
      </c>
      <c r="F43" s="30">
        <f t="shared" si="7"/>
        <v>0</v>
      </c>
      <c r="G43" s="30">
        <f t="shared" si="7"/>
        <v>0</v>
      </c>
      <c r="H43" s="30">
        <f t="shared" si="7"/>
        <v>1.5463012553825997</v>
      </c>
      <c r="I43" s="30">
        <f t="shared" si="7"/>
        <v>1.10234105161E-2</v>
      </c>
      <c r="J43" s="30">
        <f t="shared" si="7"/>
        <v>0</v>
      </c>
      <c r="K43" s="30">
        <f t="shared" si="7"/>
        <v>0</v>
      </c>
      <c r="L43" s="30">
        <f t="shared" si="7"/>
        <v>1.4194182838701999</v>
      </c>
      <c r="M43" s="30">
        <f t="shared" si="7"/>
        <v>0</v>
      </c>
      <c r="N43" s="30">
        <f t="shared" si="7"/>
        <v>0</v>
      </c>
      <c r="O43" s="30">
        <f t="shared" si="7"/>
        <v>0</v>
      </c>
      <c r="P43" s="30">
        <f t="shared" si="7"/>
        <v>0</v>
      </c>
      <c r="Q43" s="30">
        <f t="shared" si="7"/>
        <v>0</v>
      </c>
      <c r="R43" s="30">
        <f t="shared" si="7"/>
        <v>0.39952209802660005</v>
      </c>
      <c r="S43" s="30">
        <f t="shared" si="7"/>
        <v>5.3197019349999998E-4</v>
      </c>
      <c r="T43" s="30">
        <f t="shared" si="7"/>
        <v>0</v>
      </c>
      <c r="U43" s="30">
        <f t="shared" si="7"/>
        <v>0</v>
      </c>
      <c r="V43" s="30">
        <f t="shared" si="7"/>
        <v>4.5623958060000004E-4</v>
      </c>
      <c r="W43" s="30">
        <f t="shared" si="7"/>
        <v>0</v>
      </c>
      <c r="X43" s="30">
        <f t="shared" si="7"/>
        <v>0</v>
      </c>
      <c r="Y43" s="30">
        <f t="shared" si="7"/>
        <v>0</v>
      </c>
      <c r="Z43" s="30">
        <f t="shared" si="7"/>
        <v>0</v>
      </c>
      <c r="AA43" s="30">
        <f t="shared" si="7"/>
        <v>0</v>
      </c>
      <c r="AB43" s="30">
        <f t="shared" si="7"/>
        <v>0</v>
      </c>
      <c r="AC43" s="30">
        <f t="shared" si="7"/>
        <v>0</v>
      </c>
      <c r="AD43" s="30">
        <f t="shared" si="7"/>
        <v>0</v>
      </c>
      <c r="AE43" s="30">
        <f t="shared" si="7"/>
        <v>0</v>
      </c>
      <c r="AF43" s="30">
        <f t="shared" si="7"/>
        <v>0</v>
      </c>
      <c r="AG43" s="30">
        <f t="shared" si="7"/>
        <v>0</v>
      </c>
      <c r="AH43" s="30">
        <f t="shared" si="7"/>
        <v>0</v>
      </c>
      <c r="AI43" s="30">
        <f t="shared" si="7"/>
        <v>0</v>
      </c>
      <c r="AJ43" s="30">
        <f t="shared" si="7"/>
        <v>0</v>
      </c>
      <c r="AK43" s="30">
        <f t="shared" si="7"/>
        <v>0</v>
      </c>
      <c r="AL43" s="30">
        <f t="shared" si="7"/>
        <v>0</v>
      </c>
      <c r="AM43" s="30">
        <f t="shared" si="7"/>
        <v>0</v>
      </c>
      <c r="AN43" s="30">
        <f t="shared" si="7"/>
        <v>0</v>
      </c>
      <c r="AO43" s="30">
        <f t="shared" si="7"/>
        <v>0</v>
      </c>
      <c r="AP43" s="30">
        <f t="shared" si="7"/>
        <v>0</v>
      </c>
      <c r="AQ43" s="30">
        <f t="shared" si="7"/>
        <v>0</v>
      </c>
      <c r="AR43" s="30">
        <f t="shared" si="7"/>
        <v>0.79469812196770007</v>
      </c>
      <c r="AS43" s="30">
        <f t="shared" si="7"/>
        <v>0</v>
      </c>
      <c r="AT43" s="30">
        <f t="shared" si="7"/>
        <v>0</v>
      </c>
      <c r="AU43" s="30">
        <f t="shared" si="7"/>
        <v>0</v>
      </c>
      <c r="AV43" s="30">
        <f t="shared" si="7"/>
        <v>187.13798637826949</v>
      </c>
      <c r="AW43" s="30">
        <f t="shared" si="7"/>
        <v>12.1441018577977</v>
      </c>
      <c r="AX43" s="30">
        <f t="shared" si="7"/>
        <v>5.7958709670000001E-4</v>
      </c>
      <c r="AY43" s="30">
        <f t="shared" si="7"/>
        <v>0</v>
      </c>
      <c r="AZ43" s="30">
        <f t="shared" si="7"/>
        <v>10.477124051221001</v>
      </c>
      <c r="BA43" s="30">
        <f t="shared" si="7"/>
        <v>0</v>
      </c>
      <c r="BB43" s="30">
        <f t="shared" si="7"/>
        <v>0</v>
      </c>
      <c r="BC43" s="30">
        <f t="shared" si="7"/>
        <v>0</v>
      </c>
      <c r="BD43" s="30">
        <f t="shared" si="7"/>
        <v>0</v>
      </c>
      <c r="BE43" s="30">
        <f t="shared" si="7"/>
        <v>0</v>
      </c>
      <c r="BF43" s="30">
        <f t="shared" si="7"/>
        <v>107.0011693955812</v>
      </c>
      <c r="BG43" s="30">
        <f t="shared" si="7"/>
        <v>1.5735926088344001</v>
      </c>
      <c r="BH43" s="30">
        <f t="shared" si="7"/>
        <v>0</v>
      </c>
      <c r="BI43" s="30">
        <f t="shared" si="7"/>
        <v>0</v>
      </c>
      <c r="BJ43" s="30">
        <f t="shared" si="7"/>
        <v>4.1219156438702003</v>
      </c>
      <c r="BK43" s="31">
        <f>SUM(C43:BJ43)</f>
        <v>328.34385948040119</v>
      </c>
    </row>
    <row r="44" spans="1:63" ht="3" customHeight="1">
      <c r="A44" s="16"/>
      <c r="B44" s="20"/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5"/>
    </row>
    <row r="45" spans="1:63">
      <c r="A45" s="16" t="s">
        <v>17</v>
      </c>
      <c r="B45" s="19" t="s">
        <v>8</v>
      </c>
      <c r="C45" s="43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5"/>
    </row>
    <row r="46" spans="1:63">
      <c r="A46" s="16" t="s">
        <v>42</v>
      </c>
      <c r="B46" s="20" t="s">
        <v>18</v>
      </c>
      <c r="C46" s="43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5"/>
    </row>
    <row r="47" spans="1:63">
      <c r="A47" s="16"/>
      <c r="B47" s="21" t="s">
        <v>39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0</v>
      </c>
      <c r="AM47" s="32">
        <v>0</v>
      </c>
      <c r="AN47" s="32">
        <v>0</v>
      </c>
      <c r="AO47" s="32">
        <v>0</v>
      </c>
      <c r="AP47" s="32">
        <v>0</v>
      </c>
      <c r="AQ47" s="32">
        <v>0</v>
      </c>
      <c r="AR47" s="32">
        <v>0</v>
      </c>
      <c r="AS47" s="32">
        <v>0</v>
      </c>
      <c r="AT47" s="32">
        <v>0</v>
      </c>
      <c r="AU47" s="32">
        <v>0</v>
      </c>
      <c r="AV47" s="32">
        <v>0</v>
      </c>
      <c r="AW47" s="32">
        <v>0</v>
      </c>
      <c r="AX47" s="32">
        <v>0</v>
      </c>
      <c r="AY47" s="32">
        <v>0</v>
      </c>
      <c r="AZ47" s="32">
        <v>0</v>
      </c>
      <c r="BA47" s="32">
        <v>0</v>
      </c>
      <c r="BB47" s="32">
        <v>0</v>
      </c>
      <c r="BC47" s="32">
        <v>0</v>
      </c>
      <c r="BD47" s="32">
        <v>0</v>
      </c>
      <c r="BE47" s="32">
        <v>0</v>
      </c>
      <c r="BF47" s="32">
        <v>0</v>
      </c>
      <c r="BG47" s="32">
        <v>0</v>
      </c>
      <c r="BH47" s="32">
        <v>0</v>
      </c>
      <c r="BI47" s="32">
        <v>0</v>
      </c>
      <c r="BJ47" s="32">
        <v>0</v>
      </c>
      <c r="BK47" s="32">
        <v>0</v>
      </c>
    </row>
    <row r="48" spans="1:63">
      <c r="A48" s="16"/>
      <c r="B48" s="22" t="s">
        <v>49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</row>
    <row r="49" spans="1:63" ht="2.25" customHeight="1">
      <c r="A49" s="16"/>
      <c r="B49" s="20"/>
      <c r="C49" s="43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5"/>
    </row>
    <row r="50" spans="1:63">
      <c r="A50" s="16" t="s">
        <v>4</v>
      </c>
      <c r="B50" s="19" t="s">
        <v>9</v>
      </c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5"/>
    </row>
    <row r="51" spans="1:63">
      <c r="A51" s="16" t="s">
        <v>42</v>
      </c>
      <c r="B51" s="20" t="s">
        <v>19</v>
      </c>
      <c r="C51" s="4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5"/>
    </row>
    <row r="52" spans="1:63">
      <c r="A52" s="16"/>
      <c r="B52" s="21" t="s">
        <v>39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</row>
    <row r="53" spans="1:63">
      <c r="A53" s="16"/>
      <c r="B53" s="21" t="s">
        <v>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>
        <v>0</v>
      </c>
      <c r="AW53" s="32">
        <v>0</v>
      </c>
      <c r="AX53" s="32">
        <v>0</v>
      </c>
      <c r="AY53" s="32">
        <v>0</v>
      </c>
      <c r="AZ53" s="32">
        <v>0</v>
      </c>
      <c r="BA53" s="32">
        <v>0</v>
      </c>
      <c r="BB53" s="32">
        <v>0</v>
      </c>
      <c r="BC53" s="32">
        <v>0</v>
      </c>
      <c r="BD53" s="32">
        <v>0</v>
      </c>
      <c r="BE53" s="32">
        <v>0</v>
      </c>
      <c r="BF53" s="32">
        <v>0</v>
      </c>
      <c r="BG53" s="32">
        <v>0</v>
      </c>
      <c r="BH53" s="32">
        <v>0</v>
      </c>
      <c r="BI53" s="32">
        <v>0</v>
      </c>
      <c r="BJ53" s="32">
        <v>0</v>
      </c>
      <c r="BK53" s="32">
        <v>0</v>
      </c>
    </row>
    <row r="54" spans="1:63">
      <c r="A54" s="16" t="s">
        <v>43</v>
      </c>
      <c r="B54" s="20" t="s">
        <v>20</v>
      </c>
      <c r="C54" s="43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5"/>
    </row>
    <row r="55" spans="1:63">
      <c r="A55" s="16"/>
      <c r="B55" s="21" t="s">
        <v>39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  <c r="AQ55" s="32">
        <v>0</v>
      </c>
      <c r="AR55" s="32">
        <v>0</v>
      </c>
      <c r="AS55" s="32">
        <v>0</v>
      </c>
      <c r="AT55" s="32">
        <v>0</v>
      </c>
      <c r="AU55" s="32">
        <v>0</v>
      </c>
      <c r="AV55" s="32">
        <v>0</v>
      </c>
      <c r="AW55" s="32">
        <v>0</v>
      </c>
      <c r="AX55" s="32">
        <v>0</v>
      </c>
      <c r="AY55" s="32">
        <v>0</v>
      </c>
      <c r="AZ55" s="32">
        <v>0</v>
      </c>
      <c r="BA55" s="32">
        <v>0</v>
      </c>
      <c r="BB55" s="32">
        <v>0</v>
      </c>
      <c r="BC55" s="32">
        <v>0</v>
      </c>
      <c r="BD55" s="32">
        <v>0</v>
      </c>
      <c r="BE55" s="32">
        <v>0</v>
      </c>
      <c r="BF55" s="32">
        <v>0</v>
      </c>
      <c r="BG55" s="32">
        <v>0</v>
      </c>
      <c r="BH55" s="32">
        <v>0</v>
      </c>
      <c r="BI55" s="32">
        <v>0</v>
      </c>
      <c r="BJ55" s="32">
        <v>0</v>
      </c>
      <c r="BK55" s="32">
        <v>0</v>
      </c>
    </row>
    <row r="56" spans="1:63">
      <c r="A56" s="16"/>
      <c r="B56" s="21" t="s">
        <v>52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0</v>
      </c>
      <c r="AL56" s="32">
        <v>0</v>
      </c>
      <c r="AM56" s="32">
        <v>0</v>
      </c>
      <c r="AN56" s="32">
        <v>0</v>
      </c>
      <c r="AO56" s="32">
        <v>0</v>
      </c>
      <c r="AP56" s="32">
        <v>0</v>
      </c>
      <c r="AQ56" s="32">
        <v>0</v>
      </c>
      <c r="AR56" s="32">
        <v>0</v>
      </c>
      <c r="AS56" s="32">
        <v>0</v>
      </c>
      <c r="AT56" s="32">
        <v>0</v>
      </c>
      <c r="AU56" s="32">
        <v>0</v>
      </c>
      <c r="AV56" s="32">
        <v>0</v>
      </c>
      <c r="AW56" s="32">
        <v>0</v>
      </c>
      <c r="AX56" s="32">
        <v>0</v>
      </c>
      <c r="AY56" s="32">
        <v>0</v>
      </c>
      <c r="AZ56" s="32">
        <v>0</v>
      </c>
      <c r="BA56" s="32">
        <v>0</v>
      </c>
      <c r="BB56" s="32">
        <v>0</v>
      </c>
      <c r="BC56" s="32">
        <v>0</v>
      </c>
      <c r="BD56" s="32">
        <v>0</v>
      </c>
      <c r="BE56" s="32">
        <v>0</v>
      </c>
      <c r="BF56" s="32">
        <v>0</v>
      </c>
      <c r="BG56" s="32">
        <v>0</v>
      </c>
      <c r="BH56" s="32">
        <v>0</v>
      </c>
      <c r="BI56" s="32">
        <v>0</v>
      </c>
      <c r="BJ56" s="32">
        <v>0</v>
      </c>
      <c r="BK56" s="32">
        <v>0</v>
      </c>
    </row>
    <row r="57" spans="1:63">
      <c r="A57" s="16"/>
      <c r="B57" s="22" t="s">
        <v>50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  <c r="AG57" s="32">
        <v>0</v>
      </c>
      <c r="AH57" s="32">
        <v>0</v>
      </c>
      <c r="AI57" s="32">
        <v>0</v>
      </c>
      <c r="AJ57" s="32">
        <v>0</v>
      </c>
      <c r="AK57" s="32">
        <v>0</v>
      </c>
      <c r="AL57" s="32">
        <v>0</v>
      </c>
      <c r="AM57" s="32">
        <v>0</v>
      </c>
      <c r="AN57" s="32">
        <v>0</v>
      </c>
      <c r="AO57" s="32">
        <v>0</v>
      </c>
      <c r="AP57" s="32">
        <v>0</v>
      </c>
      <c r="AQ57" s="32">
        <v>0</v>
      </c>
      <c r="AR57" s="32">
        <v>0</v>
      </c>
      <c r="AS57" s="32">
        <v>0</v>
      </c>
      <c r="AT57" s="32">
        <v>0</v>
      </c>
      <c r="AU57" s="32">
        <v>0</v>
      </c>
      <c r="AV57" s="32">
        <v>0</v>
      </c>
      <c r="AW57" s="32">
        <v>0</v>
      </c>
      <c r="AX57" s="32">
        <v>0</v>
      </c>
      <c r="AY57" s="32">
        <v>0</v>
      </c>
      <c r="AZ57" s="32">
        <v>0</v>
      </c>
      <c r="BA57" s="32">
        <v>0</v>
      </c>
      <c r="BB57" s="32">
        <v>0</v>
      </c>
      <c r="BC57" s="32">
        <v>0</v>
      </c>
      <c r="BD57" s="32">
        <v>0</v>
      </c>
      <c r="BE57" s="32">
        <v>0</v>
      </c>
      <c r="BF57" s="32">
        <v>0</v>
      </c>
      <c r="BG57" s="32">
        <v>0</v>
      </c>
      <c r="BH57" s="32">
        <v>0</v>
      </c>
      <c r="BI57" s="32">
        <v>0</v>
      </c>
      <c r="BJ57" s="32">
        <v>0</v>
      </c>
      <c r="BK57" s="32">
        <v>0</v>
      </c>
    </row>
    <row r="58" spans="1:63" ht="4.5" customHeight="1">
      <c r="A58" s="16"/>
      <c r="B58" s="20"/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5"/>
    </row>
    <row r="59" spans="1:63">
      <c r="A59" s="16" t="s">
        <v>21</v>
      </c>
      <c r="B59" s="19" t="s">
        <v>22</v>
      </c>
      <c r="C59" s="43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5"/>
    </row>
    <row r="60" spans="1:63">
      <c r="A60" s="16" t="s">
        <v>42</v>
      </c>
      <c r="B60" s="20" t="s">
        <v>23</v>
      </c>
      <c r="C60" s="43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5"/>
    </row>
    <row r="61" spans="1:63">
      <c r="A61" s="16"/>
      <c r="B61" s="21" t="s">
        <v>39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2">
        <v>0</v>
      </c>
      <c r="AG61" s="32">
        <v>0</v>
      </c>
      <c r="AH61" s="32">
        <v>0</v>
      </c>
      <c r="AI61" s="32">
        <v>0</v>
      </c>
      <c r="AJ61" s="32">
        <v>0</v>
      </c>
      <c r="AK61" s="32">
        <v>0</v>
      </c>
      <c r="AL61" s="32">
        <v>0</v>
      </c>
      <c r="AM61" s="32">
        <v>0</v>
      </c>
      <c r="AN61" s="32">
        <v>0</v>
      </c>
      <c r="AO61" s="32">
        <v>0</v>
      </c>
      <c r="AP61" s="32">
        <v>0</v>
      </c>
      <c r="AQ61" s="32">
        <v>0</v>
      </c>
      <c r="AR61" s="32">
        <v>0</v>
      </c>
      <c r="AS61" s="32">
        <v>0</v>
      </c>
      <c r="AT61" s="32">
        <v>0</v>
      </c>
      <c r="AU61" s="32">
        <v>0</v>
      </c>
      <c r="AV61" s="32">
        <v>0</v>
      </c>
      <c r="AW61" s="32">
        <v>0</v>
      </c>
      <c r="AX61" s="32">
        <v>0</v>
      </c>
      <c r="AY61" s="32">
        <v>0</v>
      </c>
      <c r="AZ61" s="32">
        <v>0</v>
      </c>
      <c r="BA61" s="32">
        <v>0</v>
      </c>
      <c r="BB61" s="32">
        <v>0</v>
      </c>
      <c r="BC61" s="32">
        <v>0</v>
      </c>
      <c r="BD61" s="32">
        <v>0</v>
      </c>
      <c r="BE61" s="32">
        <v>0</v>
      </c>
      <c r="BF61" s="32">
        <v>0</v>
      </c>
      <c r="BG61" s="32">
        <v>0</v>
      </c>
      <c r="BH61" s="32">
        <v>0</v>
      </c>
      <c r="BI61" s="32">
        <v>0</v>
      </c>
      <c r="BJ61" s="32">
        <v>0</v>
      </c>
      <c r="BK61" s="32">
        <v>0</v>
      </c>
    </row>
    <row r="62" spans="1:63">
      <c r="A62" s="16"/>
      <c r="B62" s="22" t="s">
        <v>49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v>0</v>
      </c>
      <c r="AF62" s="32">
        <v>0</v>
      </c>
      <c r="AG62" s="32">
        <v>0</v>
      </c>
      <c r="AH62" s="32">
        <v>0</v>
      </c>
      <c r="AI62" s="32">
        <v>0</v>
      </c>
      <c r="AJ62" s="32">
        <v>0</v>
      </c>
      <c r="AK62" s="32">
        <v>0</v>
      </c>
      <c r="AL62" s="32">
        <v>0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0</v>
      </c>
      <c r="AW62" s="32">
        <v>0</v>
      </c>
      <c r="AX62" s="32">
        <v>0</v>
      </c>
      <c r="AY62" s="32">
        <v>0</v>
      </c>
      <c r="AZ62" s="32">
        <v>0</v>
      </c>
      <c r="BA62" s="32">
        <v>0</v>
      </c>
      <c r="BB62" s="32">
        <v>0</v>
      </c>
      <c r="BC62" s="32">
        <v>0</v>
      </c>
      <c r="BD62" s="32">
        <v>0</v>
      </c>
      <c r="BE62" s="32">
        <v>0</v>
      </c>
      <c r="BF62" s="32">
        <v>0</v>
      </c>
      <c r="BG62" s="32">
        <v>0</v>
      </c>
      <c r="BH62" s="32">
        <v>0</v>
      </c>
      <c r="BI62" s="32">
        <v>0</v>
      </c>
      <c r="BJ62" s="32">
        <v>0</v>
      </c>
      <c r="BK62" s="32">
        <v>0</v>
      </c>
    </row>
    <row r="63" spans="1:63" ht="4.5" customHeight="1">
      <c r="A63" s="16"/>
      <c r="B63" s="24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5"/>
    </row>
    <row r="64" spans="1:63">
      <c r="A64" s="16"/>
      <c r="B64" s="25" t="s">
        <v>59</v>
      </c>
      <c r="C64" s="42">
        <f>+C28+C43+C48+C57+C62</f>
        <v>0</v>
      </c>
      <c r="D64" s="42">
        <f t="shared" ref="D64:BJ64" si="8">+D28+D43+D48+D57+D62</f>
        <v>8.7427575277092</v>
      </c>
      <c r="E64" s="42">
        <f t="shared" si="8"/>
        <v>0</v>
      </c>
      <c r="F64" s="42">
        <f t="shared" si="8"/>
        <v>0</v>
      </c>
      <c r="G64" s="42">
        <f t="shared" si="8"/>
        <v>0</v>
      </c>
      <c r="H64" s="42">
        <f t="shared" si="8"/>
        <v>7.8225841325084993</v>
      </c>
      <c r="I64" s="42">
        <f t="shared" si="8"/>
        <v>1333.0176997642864</v>
      </c>
      <c r="J64" s="42">
        <f t="shared" si="8"/>
        <v>967.64818282283738</v>
      </c>
      <c r="K64" s="42">
        <f t="shared" si="8"/>
        <v>82.365124543967696</v>
      </c>
      <c r="L64" s="42">
        <f t="shared" si="8"/>
        <v>42.827483789706903</v>
      </c>
      <c r="M64" s="42">
        <f t="shared" si="8"/>
        <v>0</v>
      </c>
      <c r="N64" s="42">
        <f t="shared" si="8"/>
        <v>0</v>
      </c>
      <c r="O64" s="42">
        <f t="shared" si="8"/>
        <v>0</v>
      </c>
      <c r="P64" s="42">
        <f t="shared" si="8"/>
        <v>0</v>
      </c>
      <c r="Q64" s="42">
        <f t="shared" si="8"/>
        <v>0</v>
      </c>
      <c r="R64" s="42">
        <f t="shared" si="8"/>
        <v>2.9498045555397998</v>
      </c>
      <c r="S64" s="42">
        <f t="shared" si="8"/>
        <v>29.670664958064101</v>
      </c>
      <c r="T64" s="42">
        <f t="shared" si="8"/>
        <v>23.7051683069676</v>
      </c>
      <c r="U64" s="42">
        <f t="shared" si="8"/>
        <v>0</v>
      </c>
      <c r="V64" s="42">
        <f t="shared" si="8"/>
        <v>16.9711622944833</v>
      </c>
      <c r="W64" s="42">
        <f t="shared" si="8"/>
        <v>0</v>
      </c>
      <c r="X64" s="42">
        <f t="shared" si="8"/>
        <v>0</v>
      </c>
      <c r="Y64" s="42">
        <f t="shared" si="8"/>
        <v>0</v>
      </c>
      <c r="Z64" s="42">
        <f t="shared" si="8"/>
        <v>0</v>
      </c>
      <c r="AA64" s="42">
        <f t="shared" si="8"/>
        <v>0</v>
      </c>
      <c r="AB64" s="42">
        <f t="shared" si="8"/>
        <v>0</v>
      </c>
      <c r="AC64" s="42">
        <f t="shared" si="8"/>
        <v>0</v>
      </c>
      <c r="AD64" s="42">
        <f t="shared" si="8"/>
        <v>0</v>
      </c>
      <c r="AE64" s="42">
        <f t="shared" si="8"/>
        <v>0</v>
      </c>
      <c r="AF64" s="42">
        <f t="shared" si="8"/>
        <v>0</v>
      </c>
      <c r="AG64" s="42">
        <f t="shared" si="8"/>
        <v>0</v>
      </c>
      <c r="AH64" s="42">
        <f t="shared" si="8"/>
        <v>0</v>
      </c>
      <c r="AI64" s="42">
        <f t="shared" si="8"/>
        <v>0</v>
      </c>
      <c r="AJ64" s="42">
        <f t="shared" si="8"/>
        <v>0</v>
      </c>
      <c r="AK64" s="42">
        <f t="shared" si="8"/>
        <v>0</v>
      </c>
      <c r="AL64" s="42">
        <f t="shared" si="8"/>
        <v>0</v>
      </c>
      <c r="AM64" s="42">
        <f t="shared" si="8"/>
        <v>0</v>
      </c>
      <c r="AN64" s="42">
        <f t="shared" si="8"/>
        <v>0</v>
      </c>
      <c r="AO64" s="42">
        <f t="shared" si="8"/>
        <v>0</v>
      </c>
      <c r="AP64" s="42">
        <f t="shared" si="8"/>
        <v>0</v>
      </c>
      <c r="AQ64" s="42">
        <f t="shared" si="8"/>
        <v>0</v>
      </c>
      <c r="AR64" s="42">
        <f t="shared" si="8"/>
        <v>0.79469812196770007</v>
      </c>
      <c r="AS64" s="42">
        <f t="shared" si="8"/>
        <v>0</v>
      </c>
      <c r="AT64" s="42">
        <f t="shared" si="8"/>
        <v>0</v>
      </c>
      <c r="AU64" s="42">
        <f t="shared" si="8"/>
        <v>0</v>
      </c>
      <c r="AV64" s="42">
        <f t="shared" si="8"/>
        <v>211.40449138364858</v>
      </c>
      <c r="AW64" s="42">
        <f t="shared" si="8"/>
        <v>619.96298666075916</v>
      </c>
      <c r="AX64" s="42">
        <f t="shared" si="8"/>
        <v>218.12119822628929</v>
      </c>
      <c r="AY64" s="42">
        <f t="shared" si="8"/>
        <v>8.5902514598384005</v>
      </c>
      <c r="AZ64" s="42">
        <f t="shared" si="8"/>
        <v>57.628941367180317</v>
      </c>
      <c r="BA64" s="42">
        <f t="shared" si="8"/>
        <v>0</v>
      </c>
      <c r="BB64" s="42">
        <f t="shared" si="8"/>
        <v>0</v>
      </c>
      <c r="BC64" s="42">
        <f t="shared" si="8"/>
        <v>0</v>
      </c>
      <c r="BD64" s="42">
        <f t="shared" si="8"/>
        <v>0</v>
      </c>
      <c r="BE64" s="42">
        <f t="shared" si="8"/>
        <v>0</v>
      </c>
      <c r="BF64" s="42">
        <f t="shared" si="8"/>
        <v>113.7934022042451</v>
      </c>
      <c r="BG64" s="42">
        <f t="shared" si="8"/>
        <v>31.885617938834102</v>
      </c>
      <c r="BH64" s="42">
        <f t="shared" si="8"/>
        <v>8.0689077436773005</v>
      </c>
      <c r="BI64" s="42">
        <f t="shared" si="8"/>
        <v>0</v>
      </c>
      <c r="BJ64" s="42">
        <f t="shared" si="8"/>
        <v>8.6025333931275014</v>
      </c>
      <c r="BK64" s="30">
        <f>SUM(C64:BJ64)</f>
        <v>3794.5736611956381</v>
      </c>
    </row>
    <row r="65" spans="1:63" ht="4.5" customHeight="1">
      <c r="A65" s="16"/>
      <c r="B65" s="25"/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50"/>
    </row>
    <row r="66" spans="1:63" ht="14.25" customHeight="1">
      <c r="A66" s="16" t="s">
        <v>5</v>
      </c>
      <c r="B66" s="26" t="s">
        <v>25</v>
      </c>
      <c r="C66" s="48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50"/>
    </row>
    <row r="67" spans="1:63">
      <c r="A67" s="16"/>
      <c r="B67" s="21" t="s">
        <v>39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</row>
    <row r="68" spans="1:63" ht="13.5" thickBot="1">
      <c r="A68" s="27"/>
      <c r="B68" s="22" t="s">
        <v>49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  <c r="AG68" s="32">
        <v>0</v>
      </c>
      <c r="AH68" s="32">
        <v>0</v>
      </c>
      <c r="AI68" s="32">
        <v>0</v>
      </c>
      <c r="AJ68" s="32">
        <v>0</v>
      </c>
      <c r="AK68" s="32">
        <v>0</v>
      </c>
      <c r="AL68" s="32">
        <v>0</v>
      </c>
      <c r="AM68" s="32">
        <v>0</v>
      </c>
      <c r="AN68" s="32">
        <v>0</v>
      </c>
      <c r="AO68" s="32">
        <v>0</v>
      </c>
      <c r="AP68" s="32">
        <v>0</v>
      </c>
      <c r="AQ68" s="32">
        <v>0</v>
      </c>
      <c r="AR68" s="32">
        <v>0</v>
      </c>
      <c r="AS68" s="32">
        <v>0</v>
      </c>
      <c r="AT68" s="32">
        <v>0</v>
      </c>
      <c r="AU68" s="32">
        <v>0</v>
      </c>
      <c r="AV68" s="32">
        <v>0</v>
      </c>
      <c r="AW68" s="32">
        <v>0</v>
      </c>
      <c r="AX68" s="32">
        <v>0</v>
      </c>
      <c r="AY68" s="32">
        <v>0</v>
      </c>
      <c r="AZ68" s="32">
        <v>0</v>
      </c>
      <c r="BA68" s="32">
        <v>0</v>
      </c>
      <c r="BB68" s="32">
        <v>0</v>
      </c>
      <c r="BC68" s="32">
        <v>0</v>
      </c>
      <c r="BD68" s="32">
        <v>0</v>
      </c>
      <c r="BE68" s="32">
        <v>0</v>
      </c>
      <c r="BF68" s="32">
        <v>0</v>
      </c>
      <c r="BG68" s="32">
        <v>0</v>
      </c>
      <c r="BH68" s="32">
        <v>0</v>
      </c>
      <c r="BI68" s="32">
        <v>0</v>
      </c>
      <c r="BJ68" s="32">
        <v>0</v>
      </c>
      <c r="BK68" s="32">
        <v>0</v>
      </c>
    </row>
    <row r="69" spans="1:63" ht="6" customHeight="1">
      <c r="A69" s="4"/>
      <c r="B69" s="18"/>
    </row>
    <row r="70" spans="1:63">
      <c r="A70" s="4"/>
      <c r="B70" s="4" t="s">
        <v>28</v>
      </c>
      <c r="L70" s="17" t="s">
        <v>40</v>
      </c>
    </row>
    <row r="71" spans="1:63">
      <c r="A71" s="4"/>
      <c r="B71" s="4" t="s">
        <v>29</v>
      </c>
      <c r="L71" s="4" t="s">
        <v>32</v>
      </c>
    </row>
    <row r="72" spans="1:63">
      <c r="L72" s="4" t="s">
        <v>33</v>
      </c>
    </row>
    <row r="73" spans="1:63">
      <c r="B73" s="4" t="s">
        <v>35</v>
      </c>
      <c r="L73" s="4" t="s">
        <v>58</v>
      </c>
    </row>
    <row r="74" spans="1:63">
      <c r="B74" s="4" t="s">
        <v>36</v>
      </c>
      <c r="L74" s="4" t="s">
        <v>60</v>
      </c>
    </row>
    <row r="75" spans="1:63">
      <c r="B75" s="4"/>
      <c r="L75" s="4" t="s">
        <v>34</v>
      </c>
    </row>
    <row r="81" spans="2:2">
      <c r="B81" s="4"/>
    </row>
  </sheetData>
  <mergeCells count="49">
    <mergeCell ref="C4:G4"/>
    <mergeCell ref="M4:Q4"/>
    <mergeCell ref="W4:AA4"/>
    <mergeCell ref="AQ4:AU4"/>
    <mergeCell ref="BA4:BE4"/>
    <mergeCell ref="AB4:AF4"/>
    <mergeCell ref="W2:AP2"/>
    <mergeCell ref="AQ2:BJ2"/>
    <mergeCell ref="AG4:AK4"/>
    <mergeCell ref="AQ3:AZ3"/>
    <mergeCell ref="BF4:BJ4"/>
    <mergeCell ref="AV4:AZ4"/>
    <mergeCell ref="C19:BK19"/>
    <mergeCell ref="C22:BK22"/>
    <mergeCell ref="AL4:AP4"/>
    <mergeCell ref="B1:B5"/>
    <mergeCell ref="C7:BK7"/>
    <mergeCell ref="C6:BK6"/>
    <mergeCell ref="C3:L3"/>
    <mergeCell ref="H4:L4"/>
    <mergeCell ref="R4:V4"/>
    <mergeCell ref="C2:V2"/>
    <mergeCell ref="C1:BK1"/>
    <mergeCell ref="BA3:BJ3"/>
    <mergeCell ref="BK2:BK5"/>
    <mergeCell ref="W3:AF3"/>
    <mergeCell ref="AG3:AP3"/>
    <mergeCell ref="C30:BK30"/>
    <mergeCell ref="M3:V3"/>
    <mergeCell ref="C10:BK10"/>
    <mergeCell ref="C13:BK13"/>
    <mergeCell ref="C16:BK16"/>
    <mergeCell ref="C60:BK60"/>
    <mergeCell ref="C31:BK31"/>
    <mergeCell ref="C29:BK29"/>
    <mergeCell ref="C34:BK34"/>
    <mergeCell ref="C44:BK44"/>
    <mergeCell ref="C45:BK45"/>
    <mergeCell ref="C49:BK49"/>
    <mergeCell ref="C63:BK63"/>
    <mergeCell ref="A1:A5"/>
    <mergeCell ref="C46:BK46"/>
    <mergeCell ref="C65:BK65"/>
    <mergeCell ref="C66:BK66"/>
    <mergeCell ref="C50:BK50"/>
    <mergeCell ref="C51:BK51"/>
    <mergeCell ref="C54:BK54"/>
    <mergeCell ref="C58:BK58"/>
    <mergeCell ref="C59:BK59"/>
  </mergeCells>
  <pageMargins left="0.7" right="0.7" top="0.37" bottom="0.37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 A1 Frmt for AUM disclosure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beenald</cp:lastModifiedBy>
  <cp:lastPrinted>2014-03-24T10:58:12Z</cp:lastPrinted>
  <dcterms:created xsi:type="dcterms:W3CDTF">2014-01-06T04:43:23Z</dcterms:created>
  <dcterms:modified xsi:type="dcterms:W3CDTF">2016-06-06T07:25:14Z</dcterms:modified>
</cp:coreProperties>
</file>