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tabRatio="675"/>
  </bookViews>
  <sheets>
    <sheet name="Anex A1 Frmt for AUM disclosure" sheetId="8" r:id="rId1"/>
  </sheets>
  <calcPr calcId="125725"/>
</workbook>
</file>

<file path=xl/calcChain.xml><?xml version="1.0" encoding="utf-8"?>
<calcChain xmlns="http://schemas.openxmlformats.org/spreadsheetml/2006/main">
  <c r="BJ41" i="8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J32"/>
  <c r="BJ42" s="1"/>
  <c r="BI32"/>
  <c r="BI42" s="1"/>
  <c r="BI63" s="1"/>
  <c r="BH32"/>
  <c r="BH42"/>
  <c r="BG32"/>
  <c r="BG42"/>
  <c r="BF32"/>
  <c r="BF42"/>
  <c r="BE32"/>
  <c r="BE42"/>
  <c r="BD32"/>
  <c r="BD42"/>
  <c r="BC32"/>
  <c r="BC42"/>
  <c r="BB32"/>
  <c r="BB42"/>
  <c r="BA32"/>
  <c r="BA42"/>
  <c r="AZ32"/>
  <c r="AZ42" s="1"/>
  <c r="AZ63" s="1"/>
  <c r="AY32"/>
  <c r="AY42"/>
  <c r="AX32"/>
  <c r="AX42" s="1"/>
  <c r="AW32"/>
  <c r="AW42"/>
  <c r="AV32"/>
  <c r="AV42" s="1"/>
  <c r="AU32"/>
  <c r="AU42"/>
  <c r="AT32"/>
  <c r="AT42" s="1"/>
  <c r="AS32"/>
  <c r="AS42"/>
  <c r="AR32"/>
  <c r="AR42" s="1"/>
  <c r="AQ32"/>
  <c r="AQ42"/>
  <c r="AP32"/>
  <c r="AP42" s="1"/>
  <c r="AO32"/>
  <c r="AO42"/>
  <c r="AN32"/>
  <c r="AN42" s="1"/>
  <c r="AN63" s="1"/>
  <c r="AM32"/>
  <c r="AM42"/>
  <c r="AL32"/>
  <c r="AL42" s="1"/>
  <c r="AK32"/>
  <c r="AK42"/>
  <c r="AJ32"/>
  <c r="AJ42"/>
  <c r="AI32"/>
  <c r="AI42" s="1"/>
  <c r="AI63" s="1"/>
  <c r="AH32"/>
  <c r="AH42"/>
  <c r="AG32"/>
  <c r="AG42" s="1"/>
  <c r="AF32"/>
  <c r="AF42"/>
  <c r="AE32"/>
  <c r="AE42" s="1"/>
  <c r="AD32"/>
  <c r="AD42"/>
  <c r="AC32"/>
  <c r="AC42" s="1"/>
  <c r="AB32"/>
  <c r="AB42"/>
  <c r="AA32"/>
  <c r="AA42" s="1"/>
  <c r="Z32"/>
  <c r="Z42"/>
  <c r="Y32"/>
  <c r="Y42" s="1"/>
  <c r="X32"/>
  <c r="X42"/>
  <c r="W32"/>
  <c r="W42" s="1"/>
  <c r="V32"/>
  <c r="V42"/>
  <c r="U32"/>
  <c r="U42" s="1"/>
  <c r="T32"/>
  <c r="T42"/>
  <c r="S32"/>
  <c r="S42" s="1"/>
  <c r="R32"/>
  <c r="R42"/>
  <c r="Q32"/>
  <c r="Q42" s="1"/>
  <c r="P32"/>
  <c r="P42"/>
  <c r="O32"/>
  <c r="O42" s="1"/>
  <c r="N32"/>
  <c r="N42"/>
  <c r="M32"/>
  <c r="M42" s="1"/>
  <c r="L32"/>
  <c r="L42"/>
  <c r="K32"/>
  <c r="K42" s="1"/>
  <c r="J32"/>
  <c r="J42"/>
  <c r="I32"/>
  <c r="I42" s="1"/>
  <c r="H32"/>
  <c r="H42"/>
  <c r="G32"/>
  <c r="G42" s="1"/>
  <c r="F32"/>
  <c r="F42"/>
  <c r="E32"/>
  <c r="E42" s="1"/>
  <c r="D32"/>
  <c r="D42"/>
  <c r="C32"/>
  <c r="BK32" s="1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K26" s="1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K11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J9"/>
  <c r="BJ27" s="1"/>
  <c r="BJ63" s="1"/>
  <c r="BI9"/>
  <c r="BI27"/>
  <c r="BH9"/>
  <c r="BG9"/>
  <c r="BG27"/>
  <c r="BF9"/>
  <c r="BF27" s="1"/>
  <c r="BF63" s="1"/>
  <c r="BE9"/>
  <c r="BE27" s="1"/>
  <c r="BE63" s="1"/>
  <c r="BD9"/>
  <c r="BC9"/>
  <c r="BC27"/>
  <c r="BB9"/>
  <c r="BB27" s="1"/>
  <c r="BB63" s="1"/>
  <c r="BA9"/>
  <c r="BA27"/>
  <c r="BA63" s="1"/>
  <c r="AZ9"/>
  <c r="AY9"/>
  <c r="AY27"/>
  <c r="AX9"/>
  <c r="AX27" s="1"/>
  <c r="AX63" s="1"/>
  <c r="AW9"/>
  <c r="AW27" s="1"/>
  <c r="AW63" s="1"/>
  <c r="AV9"/>
  <c r="AU9"/>
  <c r="AU27"/>
  <c r="AT9"/>
  <c r="AT27" s="1"/>
  <c r="AT63" s="1"/>
  <c r="AS9"/>
  <c r="AS27"/>
  <c r="AR9"/>
  <c r="AQ9"/>
  <c r="AQ27"/>
  <c r="AP9"/>
  <c r="AP27" s="1"/>
  <c r="AP63" s="1"/>
  <c r="AO9"/>
  <c r="AO27" s="1"/>
  <c r="AO63" s="1"/>
  <c r="AN9"/>
  <c r="AM9"/>
  <c r="AM27"/>
  <c r="AL9"/>
  <c r="AL27" s="1"/>
  <c r="AL63" s="1"/>
  <c r="AK9"/>
  <c r="AK27"/>
  <c r="AK63" s="1"/>
  <c r="AJ9"/>
  <c r="AJ27" s="1"/>
  <c r="AJ63" s="1"/>
  <c r="AI9"/>
  <c r="AI27"/>
  <c r="AH9"/>
  <c r="AH27" s="1"/>
  <c r="AH63" s="1"/>
  <c r="AG9"/>
  <c r="AG27" s="1"/>
  <c r="AG63" s="1"/>
  <c r="AF9"/>
  <c r="AF27"/>
  <c r="AE9"/>
  <c r="AE27" s="1"/>
  <c r="AE63" s="1"/>
  <c r="AD9"/>
  <c r="AD27"/>
  <c r="AC9"/>
  <c r="AC27" s="1"/>
  <c r="AC63" s="1"/>
  <c r="AB9"/>
  <c r="AB27"/>
  <c r="AA9"/>
  <c r="AA27" s="1"/>
  <c r="AA63" s="1"/>
  <c r="Z9"/>
  <c r="Z27"/>
  <c r="Y9"/>
  <c r="Y27" s="1"/>
  <c r="Y63" s="1"/>
  <c r="X9"/>
  <c r="X27"/>
  <c r="W9"/>
  <c r="W27" s="1"/>
  <c r="W63" s="1"/>
  <c r="V9"/>
  <c r="V27"/>
  <c r="V63" s="1"/>
  <c r="U9"/>
  <c r="U27" s="1"/>
  <c r="U63" s="1"/>
  <c r="T9"/>
  <c r="T27"/>
  <c r="S9"/>
  <c r="S27" s="1"/>
  <c r="S63" s="1"/>
  <c r="R9"/>
  <c r="R27"/>
  <c r="Q9"/>
  <c r="Q27" s="1"/>
  <c r="Q63" s="1"/>
  <c r="P9"/>
  <c r="P27"/>
  <c r="O9"/>
  <c r="O27" s="1"/>
  <c r="O63" s="1"/>
  <c r="N9"/>
  <c r="N27"/>
  <c r="N63" s="1"/>
  <c r="M9"/>
  <c r="M27" s="1"/>
  <c r="M63" s="1"/>
  <c r="L9"/>
  <c r="L27"/>
  <c r="L63" s="1"/>
  <c r="K9"/>
  <c r="K27" s="1"/>
  <c r="K63" s="1"/>
  <c r="J9"/>
  <c r="J27"/>
  <c r="I9"/>
  <c r="I27" s="1"/>
  <c r="I63" s="1"/>
  <c r="H9"/>
  <c r="H27"/>
  <c r="H63" s="1"/>
  <c r="G9"/>
  <c r="G27" s="1"/>
  <c r="G63" s="1"/>
  <c r="F9"/>
  <c r="F27"/>
  <c r="F63" s="1"/>
  <c r="E9"/>
  <c r="E27" s="1"/>
  <c r="E63" s="1"/>
  <c r="D9"/>
  <c r="D27"/>
  <c r="D63" s="1"/>
  <c r="C9"/>
  <c r="C27" s="1"/>
  <c r="BK15"/>
  <c r="BK41"/>
  <c r="BK12"/>
  <c r="AN27"/>
  <c r="AR27"/>
  <c r="AR63" s="1"/>
  <c r="AV27"/>
  <c r="AV63" s="1"/>
  <c r="AZ27"/>
  <c r="BD27"/>
  <c r="BD63" s="1"/>
  <c r="BH27"/>
  <c r="BH63" s="1"/>
  <c r="BK9"/>
  <c r="J63"/>
  <c r="P63"/>
  <c r="R63"/>
  <c r="T63"/>
  <c r="X63"/>
  <c r="Z63"/>
  <c r="AB63"/>
  <c r="AD63"/>
  <c r="AF63"/>
  <c r="AM63"/>
  <c r="AQ63"/>
  <c r="AS63"/>
  <c r="BC63"/>
  <c r="C42"/>
  <c r="BK42" s="1"/>
  <c r="AU63"/>
  <c r="AY63"/>
  <c r="BG63"/>
  <c r="C63" l="1"/>
  <c r="BK63" s="1"/>
  <c r="BK27"/>
</calcChain>
</file>

<file path=xl/sharedStrings.xml><?xml version="1.0" encoding="utf-8"?>
<sst xmlns="http://schemas.openxmlformats.org/spreadsheetml/2006/main" count="109" uniqueCount="75">
  <si>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</si>
  <si>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</si>
  <si>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</si>
  <si>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</si>
  <si>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</si>
  <si>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</si>
  <si>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</si>
  <si>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</si>
  <si>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</si>
  <si>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</si>
  <si>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</si>
  <si>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</si>
  <si>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</si>
  <si>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</si>
  <si>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</si>
  <si>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</si>
  <si>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</si>
  <si>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</si>
  <si>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</si>
  <si>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</si>
  <si>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</si>
  <si>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</si>
  <si>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</si>
  <si>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</si>
  <si>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</si>
  <si>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</si>
  <si>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</si>
  <si>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</si>
  <si>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</si>
  <si>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</si>
  <si>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</si>
  <si>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</si>
  <si>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</si>
  <si>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</si>
  <si>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</si>
  <si>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</si>
  <si>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</si>
  <si>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</si>
  <si>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</si>
  <si>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</si>
  <si>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</si>
  <si>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</si>
  <si>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</si>
  <si>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</si>
  <si>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</si>
  <si>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</si>
  <si>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</si>
  <si>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</si>
  <si>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</si>
  <si>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</si>
  <si>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</si>
  <si>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</si>
  <si>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</si>
  <si>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>(f) Sub-Total</t>
  </si>
  <si>
    <t xml:space="preserve"> (e) Sub-Total</t>
  </si>
  <si>
    <t xml:space="preserve"> (d) Sub-Total</t>
  </si>
  <si>
    <t>(c) Sub-Total</t>
  </si>
  <si>
    <t>Infrastructure Debt Funds</t>
  </si>
  <si>
    <t>3 : Banks/FIs</t>
  </si>
  <si>
    <t>GRAND TOTAL (A+B+C+D+E)</t>
  </si>
  <si>
    <t>4 : FIIs/FPIs</t>
  </si>
  <si>
    <t>Taurus Liquid Fund</t>
  </si>
  <si>
    <t>Taurus Gilt Fund</t>
  </si>
  <si>
    <t>Taurus Short Term Income Fund</t>
  </si>
  <si>
    <t>Taurus Ultra Short Term Bond Fund</t>
  </si>
  <si>
    <t>Taurus Dynamic Income Fund</t>
  </si>
  <si>
    <t>Taurus Tax Shield</t>
  </si>
  <si>
    <t>Taurus Banking &amp; Financial Services Fund</t>
  </si>
  <si>
    <t>Taurus Bonanza Fund</t>
  </si>
  <si>
    <t>Taurus Discovery Fund</t>
  </si>
  <si>
    <t>Taurus Ethical Fund</t>
  </si>
  <si>
    <t>Taurus Infrastructure Fund</t>
  </si>
  <si>
    <t>Taurus Nifty Index Fund</t>
  </si>
  <si>
    <t>Taurus Starshare</t>
  </si>
  <si>
    <t>Taurus Mutual Fund: Net Assets Under Management (AUM) as on 31/01/2017 (All figures in Rs. Crore)</t>
  </si>
</sst>
</file>

<file path=xl/styles.xml><?xml version="1.0" encoding="utf-8"?>
<styleSheet xmlns="http://schemas.openxmlformats.org/spreadsheetml/2006/main">
  <fonts count="12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3" fillId="0" borderId="0"/>
    <xf numFmtId="0" fontId="1" fillId="0" borderId="0"/>
  </cellStyleXfs>
  <cellXfs count="79">
    <xf numFmtId="0" fontId="0" fillId="0" borderId="0" xfId="0"/>
    <xf numFmtId="0" fontId="5" fillId="0" borderId="0" xfId="2" applyFont="1"/>
    <xf numFmtId="2" fontId="5" fillId="0" borderId="0" xfId="2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2" applyNumberFormat="1" applyFont="1"/>
    <xf numFmtId="2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2" fontId="9" fillId="0" borderId="0" xfId="2" applyNumberFormat="1" applyFont="1"/>
    <xf numFmtId="0" fontId="9" fillId="0" borderId="0" xfId="2" applyFont="1"/>
    <xf numFmtId="2" fontId="8" fillId="0" borderId="0" xfId="2" applyNumberFormat="1" applyFont="1"/>
    <xf numFmtId="0" fontId="8" fillId="0" borderId="0" xfId="2" applyFont="1"/>
    <xf numFmtId="0" fontId="6" fillId="0" borderId="1" xfId="2" applyNumberFormat="1" applyFont="1" applyFill="1" applyBorder="1" applyAlignment="1">
      <alignment horizontal="center" wrapText="1"/>
    </xf>
    <xf numFmtId="0" fontId="6" fillId="0" borderId="2" xfId="2" applyNumberFormat="1" applyFont="1" applyFill="1" applyBorder="1" applyAlignment="1">
      <alignment horizontal="center" wrapText="1"/>
    </xf>
    <xf numFmtId="0" fontId="6" fillId="0" borderId="3" xfId="2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2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8" xfId="0" applyFont="1" applyBorder="1" applyAlignment="1">
      <alignment horizontal="right" wrapText="1"/>
    </xf>
    <xf numFmtId="0" fontId="2" fillId="0" borderId="2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4" fontId="0" fillId="0" borderId="0" xfId="0" applyNumberFormat="1"/>
    <xf numFmtId="0" fontId="0" fillId="0" borderId="18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49" fontId="11" fillId="0" borderId="22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2" fillId="0" borderId="18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2" fontId="4" fillId="0" borderId="15" xfId="2" applyNumberFormat="1" applyFont="1" applyFill="1" applyBorder="1" applyAlignment="1">
      <alignment horizontal="center" vertical="top" wrapText="1"/>
    </xf>
    <xf numFmtId="2" fontId="4" fillId="0" borderId="16" xfId="2" applyNumberFormat="1" applyFont="1" applyFill="1" applyBorder="1" applyAlignment="1">
      <alignment horizontal="center" vertical="top" wrapText="1"/>
    </xf>
    <xf numFmtId="2" fontId="4" fillId="0" borderId="17" xfId="2" applyNumberFormat="1" applyFont="1" applyFill="1" applyBorder="1" applyAlignment="1">
      <alignment horizontal="center" vertical="top" wrapText="1"/>
    </xf>
    <xf numFmtId="2" fontId="8" fillId="0" borderId="15" xfId="2" applyNumberFormat="1" applyFont="1" applyFill="1" applyBorder="1" applyAlignment="1">
      <alignment horizontal="center"/>
    </xf>
    <xf numFmtId="2" fontId="8" fillId="0" borderId="16" xfId="2" applyNumberFormat="1" applyFont="1" applyFill="1" applyBorder="1" applyAlignment="1">
      <alignment horizontal="center"/>
    </xf>
    <xf numFmtId="2" fontId="8" fillId="0" borderId="17" xfId="2" applyNumberFormat="1" applyFont="1" applyFill="1" applyBorder="1" applyAlignment="1">
      <alignment horizontal="center"/>
    </xf>
    <xf numFmtId="3" fontId="8" fillId="0" borderId="19" xfId="2" applyNumberFormat="1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8" fillId="0" borderId="21" xfId="2" applyNumberFormat="1" applyFont="1" applyFill="1" applyBorder="1" applyAlignment="1">
      <alignment horizontal="center" vertical="center" wrapText="1"/>
    </xf>
    <xf numFmtId="2" fontId="8" fillId="0" borderId="12" xfId="2" applyNumberFormat="1" applyFont="1" applyFill="1" applyBorder="1" applyAlignment="1">
      <alignment horizontal="center" vertical="top" wrapText="1"/>
    </xf>
    <xf numFmtId="2" fontId="8" fillId="0" borderId="13" xfId="2" applyNumberFormat="1" applyFont="1" applyFill="1" applyBorder="1" applyAlignment="1">
      <alignment horizontal="center" vertical="top" wrapText="1"/>
    </xf>
    <xf numFmtId="2" fontId="8" fillId="0" borderId="14" xfId="2" applyNumberFormat="1" applyFont="1" applyFill="1" applyBorder="1" applyAlignment="1">
      <alignment horizontal="center" vertical="top" wrapText="1"/>
    </xf>
    <xf numFmtId="49" fontId="11" fillId="0" borderId="11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2" fontId="8" fillId="0" borderId="15" xfId="2" applyNumberFormat="1" applyFont="1" applyFill="1" applyBorder="1" applyAlignment="1">
      <alignment horizontal="center" vertical="top" wrapText="1"/>
    </xf>
    <xf numFmtId="2" fontId="8" fillId="0" borderId="16" xfId="2" applyNumberFormat="1" applyFont="1" applyFill="1" applyBorder="1" applyAlignment="1">
      <alignment horizontal="center" vertical="top" wrapText="1"/>
    </xf>
    <xf numFmtId="2" fontId="8" fillId="0" borderId="17" xfId="2" applyNumberFormat="1" applyFont="1" applyFill="1" applyBorder="1" applyAlignment="1">
      <alignment horizontal="center" vertical="top" wrapText="1"/>
    </xf>
    <xf numFmtId="2" fontId="8" fillId="0" borderId="9" xfId="2" applyNumberFormat="1" applyFont="1" applyFill="1" applyBorder="1" applyAlignment="1">
      <alignment horizontal="center" vertical="top" wrapText="1"/>
    </xf>
    <xf numFmtId="2" fontId="8" fillId="0" borderId="10" xfId="2" applyNumberFormat="1" applyFont="1" applyFill="1" applyBorder="1" applyAlignment="1">
      <alignment horizontal="center" vertical="top" wrapText="1"/>
    </xf>
    <xf numFmtId="2" fontId="8" fillId="0" borderId="11" xfId="2" applyNumberFormat="1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0"/>
  <sheetViews>
    <sheetView showGridLines="0" tabSelected="1" topLeftCell="AQ7" zoomScale="85" zoomScaleNormal="85" workbookViewId="0">
      <selection activeCell="BG31" sqref="BG31"/>
    </sheetView>
  </sheetViews>
  <sheetFormatPr defaultRowHeight="12.75"/>
  <cols>
    <col min="1" max="1" width="5" style="3" customWidth="1"/>
    <col min="2" max="2" width="47.5703125" style="3" customWidth="1"/>
    <col min="3" max="63" width="11" style="3" customWidth="1"/>
    <col min="64" max="16384" width="9.140625" style="3"/>
  </cols>
  <sheetData>
    <row r="1" spans="1:107" s="1" customFormat="1" ht="19.5" thickBot="1">
      <c r="A1" s="48" t="s">
        <v>41</v>
      </c>
      <c r="B1" s="68" t="s">
        <v>31</v>
      </c>
      <c r="C1" s="56" t="s">
        <v>74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thickBot="1">
      <c r="A2" s="49"/>
      <c r="B2" s="69"/>
      <c r="C2" s="73" t="s">
        <v>30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5"/>
      <c r="W2" s="73" t="s">
        <v>26</v>
      </c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5"/>
      <c r="AQ2" s="73" t="s">
        <v>27</v>
      </c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5"/>
      <c r="BK2" s="62" t="s">
        <v>24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>
      <c r="A3" s="49"/>
      <c r="B3" s="69"/>
      <c r="C3" s="59" t="s">
        <v>11</v>
      </c>
      <c r="D3" s="60"/>
      <c r="E3" s="60"/>
      <c r="F3" s="60"/>
      <c r="G3" s="60"/>
      <c r="H3" s="60"/>
      <c r="I3" s="60"/>
      <c r="J3" s="60"/>
      <c r="K3" s="60"/>
      <c r="L3" s="61"/>
      <c r="M3" s="59" t="s">
        <v>12</v>
      </c>
      <c r="N3" s="60"/>
      <c r="O3" s="60"/>
      <c r="P3" s="60"/>
      <c r="Q3" s="60"/>
      <c r="R3" s="60"/>
      <c r="S3" s="60"/>
      <c r="T3" s="60"/>
      <c r="U3" s="60"/>
      <c r="V3" s="61"/>
      <c r="W3" s="59" t="s">
        <v>11</v>
      </c>
      <c r="X3" s="60"/>
      <c r="Y3" s="60"/>
      <c r="Z3" s="60"/>
      <c r="AA3" s="60"/>
      <c r="AB3" s="60"/>
      <c r="AC3" s="60"/>
      <c r="AD3" s="60"/>
      <c r="AE3" s="60"/>
      <c r="AF3" s="61"/>
      <c r="AG3" s="59" t="s">
        <v>12</v>
      </c>
      <c r="AH3" s="60"/>
      <c r="AI3" s="60"/>
      <c r="AJ3" s="60"/>
      <c r="AK3" s="60"/>
      <c r="AL3" s="60"/>
      <c r="AM3" s="60"/>
      <c r="AN3" s="60"/>
      <c r="AO3" s="60"/>
      <c r="AP3" s="61"/>
      <c r="AQ3" s="59" t="s">
        <v>11</v>
      </c>
      <c r="AR3" s="60"/>
      <c r="AS3" s="60"/>
      <c r="AT3" s="60"/>
      <c r="AU3" s="60"/>
      <c r="AV3" s="60"/>
      <c r="AW3" s="60"/>
      <c r="AX3" s="60"/>
      <c r="AY3" s="60"/>
      <c r="AZ3" s="61"/>
      <c r="BA3" s="59" t="s">
        <v>12</v>
      </c>
      <c r="BB3" s="60"/>
      <c r="BC3" s="60"/>
      <c r="BD3" s="60"/>
      <c r="BE3" s="60"/>
      <c r="BF3" s="60"/>
      <c r="BG3" s="60"/>
      <c r="BH3" s="60"/>
      <c r="BI3" s="60"/>
      <c r="BJ3" s="61"/>
      <c r="BK3" s="63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>
      <c r="A4" s="49"/>
      <c r="B4" s="69"/>
      <c r="C4" s="76" t="s">
        <v>37</v>
      </c>
      <c r="D4" s="77"/>
      <c r="E4" s="77"/>
      <c r="F4" s="77"/>
      <c r="G4" s="78"/>
      <c r="H4" s="65" t="s">
        <v>38</v>
      </c>
      <c r="I4" s="66"/>
      <c r="J4" s="66"/>
      <c r="K4" s="66"/>
      <c r="L4" s="67"/>
      <c r="M4" s="76" t="s">
        <v>37</v>
      </c>
      <c r="N4" s="77"/>
      <c r="O4" s="77"/>
      <c r="P4" s="77"/>
      <c r="Q4" s="78"/>
      <c r="R4" s="65" t="s">
        <v>38</v>
      </c>
      <c r="S4" s="66"/>
      <c r="T4" s="66"/>
      <c r="U4" s="66"/>
      <c r="V4" s="67"/>
      <c r="W4" s="76" t="s">
        <v>37</v>
      </c>
      <c r="X4" s="77"/>
      <c r="Y4" s="77"/>
      <c r="Z4" s="77"/>
      <c r="AA4" s="78"/>
      <c r="AB4" s="65" t="s">
        <v>38</v>
      </c>
      <c r="AC4" s="66"/>
      <c r="AD4" s="66"/>
      <c r="AE4" s="66"/>
      <c r="AF4" s="67"/>
      <c r="AG4" s="76" t="s">
        <v>37</v>
      </c>
      <c r="AH4" s="77"/>
      <c r="AI4" s="77"/>
      <c r="AJ4" s="77"/>
      <c r="AK4" s="78"/>
      <c r="AL4" s="65" t="s">
        <v>38</v>
      </c>
      <c r="AM4" s="66"/>
      <c r="AN4" s="66"/>
      <c r="AO4" s="66"/>
      <c r="AP4" s="67"/>
      <c r="AQ4" s="76" t="s">
        <v>37</v>
      </c>
      <c r="AR4" s="77"/>
      <c r="AS4" s="77"/>
      <c r="AT4" s="77"/>
      <c r="AU4" s="78"/>
      <c r="AV4" s="65" t="s">
        <v>38</v>
      </c>
      <c r="AW4" s="66"/>
      <c r="AX4" s="66"/>
      <c r="AY4" s="66"/>
      <c r="AZ4" s="67"/>
      <c r="BA4" s="76" t="s">
        <v>37</v>
      </c>
      <c r="BB4" s="77"/>
      <c r="BC4" s="77"/>
      <c r="BD4" s="77"/>
      <c r="BE4" s="78"/>
      <c r="BF4" s="65" t="s">
        <v>38</v>
      </c>
      <c r="BG4" s="66"/>
      <c r="BH4" s="66"/>
      <c r="BI4" s="66"/>
      <c r="BJ4" s="67"/>
      <c r="BK4" s="63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>
      <c r="A5" s="49"/>
      <c r="B5" s="69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64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>
      <c r="A6" s="16" t="s">
        <v>0</v>
      </c>
      <c r="B6" s="19" t="s">
        <v>6</v>
      </c>
      <c r="C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2"/>
    </row>
    <row r="7" spans="1:107">
      <c r="A7" s="16" t="s">
        <v>42</v>
      </c>
      <c r="B7" s="20" t="s">
        <v>13</v>
      </c>
      <c r="C7" s="70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2"/>
    </row>
    <row r="8" spans="1:107">
      <c r="A8" s="16"/>
      <c r="B8" s="21" t="s">
        <v>61</v>
      </c>
      <c r="C8" s="32">
        <v>0</v>
      </c>
      <c r="D8" s="33">
        <v>0.77403170848379999</v>
      </c>
      <c r="E8" s="32">
        <v>0</v>
      </c>
      <c r="F8" s="32">
        <v>0</v>
      </c>
      <c r="G8" s="32">
        <v>0</v>
      </c>
      <c r="H8" s="32">
        <v>0.56952736315899988</v>
      </c>
      <c r="I8" s="33">
        <v>522.89559692554508</v>
      </c>
      <c r="J8" s="33">
        <v>657.43186310567592</v>
      </c>
      <c r="K8" s="33">
        <v>0</v>
      </c>
      <c r="L8" s="34">
        <v>10.87202311087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0.33624957932099997</v>
      </c>
      <c r="S8" s="33">
        <v>15.9416086727418</v>
      </c>
      <c r="T8" s="33">
        <v>3.9198425904837002</v>
      </c>
      <c r="U8" s="33">
        <v>0</v>
      </c>
      <c r="V8" s="34">
        <v>24.235811166548299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v>0</v>
      </c>
      <c r="AU8" s="32">
        <v>0</v>
      </c>
      <c r="AV8" s="32">
        <v>2.6934149510215999</v>
      </c>
      <c r="AW8" s="33">
        <v>190.10715727093228</v>
      </c>
      <c r="AX8" s="33">
        <v>111.00046754496741</v>
      </c>
      <c r="AY8" s="33">
        <v>1.16729649032E-2</v>
      </c>
      <c r="AZ8" s="34">
        <v>9.0774357383201991</v>
      </c>
      <c r="BA8" s="32">
        <v>0</v>
      </c>
      <c r="BB8" s="32">
        <v>0</v>
      </c>
      <c r="BC8" s="32">
        <v>0</v>
      </c>
      <c r="BD8" s="32">
        <v>0</v>
      </c>
      <c r="BE8" s="32">
        <v>0</v>
      </c>
      <c r="BF8" s="32">
        <v>0.98374042064090006</v>
      </c>
      <c r="BG8" s="33">
        <v>19.8131500538063</v>
      </c>
      <c r="BH8" s="33">
        <v>0.97191423174189995</v>
      </c>
      <c r="BI8" s="33">
        <v>0</v>
      </c>
      <c r="BJ8" s="34">
        <v>0.17937454309670001</v>
      </c>
      <c r="BK8" s="35">
        <v>1571.8148819422593</v>
      </c>
    </row>
    <row r="9" spans="1:107">
      <c r="A9" s="16"/>
      <c r="B9" s="22" t="s">
        <v>51</v>
      </c>
      <c r="C9" s="30">
        <f>SUM(C8)</f>
        <v>0</v>
      </c>
      <c r="D9" s="30">
        <f t="shared" ref="D9:BJ9" si="0">SUM(D8)</f>
        <v>0.77403170848379999</v>
      </c>
      <c r="E9" s="30">
        <f t="shared" si="0"/>
        <v>0</v>
      </c>
      <c r="F9" s="30">
        <f t="shared" si="0"/>
        <v>0</v>
      </c>
      <c r="G9" s="30">
        <f t="shared" si="0"/>
        <v>0</v>
      </c>
      <c r="H9" s="30">
        <f t="shared" si="0"/>
        <v>0.56952736315899988</v>
      </c>
      <c r="I9" s="30">
        <f t="shared" si="0"/>
        <v>522.89559692554508</v>
      </c>
      <c r="J9" s="30">
        <f t="shared" si="0"/>
        <v>657.43186310567592</v>
      </c>
      <c r="K9" s="30">
        <f t="shared" si="0"/>
        <v>0</v>
      </c>
      <c r="L9" s="30">
        <f t="shared" si="0"/>
        <v>10.87202311087</v>
      </c>
      <c r="M9" s="30">
        <f t="shared" si="0"/>
        <v>0</v>
      </c>
      <c r="N9" s="30">
        <f t="shared" si="0"/>
        <v>0</v>
      </c>
      <c r="O9" s="30">
        <f t="shared" si="0"/>
        <v>0</v>
      </c>
      <c r="P9" s="30">
        <f t="shared" si="0"/>
        <v>0</v>
      </c>
      <c r="Q9" s="30">
        <f t="shared" si="0"/>
        <v>0</v>
      </c>
      <c r="R9" s="30">
        <f t="shared" si="0"/>
        <v>0.33624957932099997</v>
      </c>
      <c r="S9" s="30">
        <f t="shared" si="0"/>
        <v>15.9416086727418</v>
      </c>
      <c r="T9" s="30">
        <f t="shared" si="0"/>
        <v>3.9198425904837002</v>
      </c>
      <c r="U9" s="30">
        <f t="shared" si="0"/>
        <v>0</v>
      </c>
      <c r="V9" s="30">
        <f t="shared" si="0"/>
        <v>24.235811166548299</v>
      </c>
      <c r="W9" s="30">
        <f t="shared" si="0"/>
        <v>0</v>
      </c>
      <c r="X9" s="30">
        <f t="shared" si="0"/>
        <v>0</v>
      </c>
      <c r="Y9" s="30">
        <f t="shared" si="0"/>
        <v>0</v>
      </c>
      <c r="Z9" s="30">
        <f t="shared" si="0"/>
        <v>0</v>
      </c>
      <c r="AA9" s="30">
        <f t="shared" si="0"/>
        <v>0</v>
      </c>
      <c r="AB9" s="30">
        <f t="shared" si="0"/>
        <v>0</v>
      </c>
      <c r="AC9" s="30">
        <f t="shared" si="0"/>
        <v>0</v>
      </c>
      <c r="AD9" s="30">
        <f t="shared" si="0"/>
        <v>0</v>
      </c>
      <c r="AE9" s="30">
        <f t="shared" si="0"/>
        <v>0</v>
      </c>
      <c r="AF9" s="30">
        <f t="shared" si="0"/>
        <v>0</v>
      </c>
      <c r="AG9" s="30">
        <f t="shared" si="0"/>
        <v>0</v>
      </c>
      <c r="AH9" s="30">
        <f t="shared" si="0"/>
        <v>0</v>
      </c>
      <c r="AI9" s="30">
        <f t="shared" si="0"/>
        <v>0</v>
      </c>
      <c r="AJ9" s="30">
        <f t="shared" si="0"/>
        <v>0</v>
      </c>
      <c r="AK9" s="30">
        <f t="shared" si="0"/>
        <v>0</v>
      </c>
      <c r="AL9" s="30">
        <f t="shared" si="0"/>
        <v>0</v>
      </c>
      <c r="AM9" s="30">
        <f t="shared" si="0"/>
        <v>0</v>
      </c>
      <c r="AN9" s="30">
        <f t="shared" si="0"/>
        <v>0</v>
      </c>
      <c r="AO9" s="30">
        <f t="shared" si="0"/>
        <v>0</v>
      </c>
      <c r="AP9" s="30">
        <f t="shared" si="0"/>
        <v>0</v>
      </c>
      <c r="AQ9" s="30">
        <f t="shared" si="0"/>
        <v>0</v>
      </c>
      <c r="AR9" s="30">
        <f t="shared" si="0"/>
        <v>0</v>
      </c>
      <c r="AS9" s="30">
        <f t="shared" si="0"/>
        <v>0</v>
      </c>
      <c r="AT9" s="30">
        <f t="shared" si="0"/>
        <v>0</v>
      </c>
      <c r="AU9" s="30">
        <f t="shared" si="0"/>
        <v>0</v>
      </c>
      <c r="AV9" s="30">
        <f t="shared" si="0"/>
        <v>2.6934149510215999</v>
      </c>
      <c r="AW9" s="30">
        <f t="shared" si="0"/>
        <v>190.10715727093228</v>
      </c>
      <c r="AX9" s="30">
        <f t="shared" si="0"/>
        <v>111.00046754496741</v>
      </c>
      <c r="AY9" s="30">
        <f t="shared" si="0"/>
        <v>1.16729649032E-2</v>
      </c>
      <c r="AZ9" s="30">
        <f t="shared" si="0"/>
        <v>9.0774357383201991</v>
      </c>
      <c r="BA9" s="30">
        <f t="shared" si="0"/>
        <v>0</v>
      </c>
      <c r="BB9" s="30">
        <f t="shared" si="0"/>
        <v>0</v>
      </c>
      <c r="BC9" s="30">
        <f t="shared" si="0"/>
        <v>0</v>
      </c>
      <c r="BD9" s="30">
        <f t="shared" si="0"/>
        <v>0</v>
      </c>
      <c r="BE9" s="30">
        <f t="shared" si="0"/>
        <v>0</v>
      </c>
      <c r="BF9" s="30">
        <f t="shared" si="0"/>
        <v>0.98374042064090006</v>
      </c>
      <c r="BG9" s="30">
        <f t="shared" si="0"/>
        <v>19.8131500538063</v>
      </c>
      <c r="BH9" s="30">
        <f t="shared" si="0"/>
        <v>0.97191423174189995</v>
      </c>
      <c r="BI9" s="30">
        <f t="shared" si="0"/>
        <v>0</v>
      </c>
      <c r="BJ9" s="30">
        <f t="shared" si="0"/>
        <v>0.17937454309670001</v>
      </c>
      <c r="BK9" s="31">
        <f>SUM(C9:BJ9)</f>
        <v>1571.8148819422593</v>
      </c>
    </row>
    <row r="10" spans="1:107">
      <c r="A10" s="16" t="s">
        <v>43</v>
      </c>
      <c r="B10" s="20" t="s">
        <v>3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7"/>
    </row>
    <row r="11" spans="1:107">
      <c r="A11" s="16"/>
      <c r="B11" s="21" t="s">
        <v>62</v>
      </c>
      <c r="C11" s="32">
        <v>0</v>
      </c>
      <c r="D11" s="33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3">
        <v>0</v>
      </c>
      <c r="L11" s="33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3">
        <v>0</v>
      </c>
      <c r="AX11" s="33">
        <v>0</v>
      </c>
      <c r="AY11" s="33">
        <v>0</v>
      </c>
      <c r="AZ11" s="33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3">
        <v>0</v>
      </c>
      <c r="BH11" s="33">
        <v>0</v>
      </c>
      <c r="BI11" s="33">
        <v>0</v>
      </c>
      <c r="BJ11" s="33">
        <v>0</v>
      </c>
      <c r="BK11" s="35">
        <f>SUM(C11:BJ11)</f>
        <v>0</v>
      </c>
    </row>
    <row r="12" spans="1:107">
      <c r="A12" s="16"/>
      <c r="B12" s="22" t="s">
        <v>52</v>
      </c>
      <c r="C12" s="30">
        <f>SUM(C11)</f>
        <v>0</v>
      </c>
      <c r="D12" s="30">
        <f t="shared" ref="D12:BJ12" si="1">SUM(D11)</f>
        <v>0</v>
      </c>
      <c r="E12" s="30">
        <f t="shared" si="1"/>
        <v>0</v>
      </c>
      <c r="F12" s="30">
        <f t="shared" si="1"/>
        <v>0</v>
      </c>
      <c r="G12" s="30">
        <f t="shared" si="1"/>
        <v>0</v>
      </c>
      <c r="H12" s="30">
        <f t="shared" si="1"/>
        <v>0</v>
      </c>
      <c r="I12" s="30">
        <f t="shared" si="1"/>
        <v>0</v>
      </c>
      <c r="J12" s="30">
        <f t="shared" si="1"/>
        <v>0</v>
      </c>
      <c r="K12" s="30">
        <f t="shared" si="1"/>
        <v>0</v>
      </c>
      <c r="L12" s="30">
        <f t="shared" si="1"/>
        <v>0</v>
      </c>
      <c r="M12" s="30">
        <f t="shared" si="1"/>
        <v>0</v>
      </c>
      <c r="N12" s="30">
        <f t="shared" si="1"/>
        <v>0</v>
      </c>
      <c r="O12" s="30">
        <f t="shared" si="1"/>
        <v>0</v>
      </c>
      <c r="P12" s="30">
        <f t="shared" si="1"/>
        <v>0</v>
      </c>
      <c r="Q12" s="30">
        <f t="shared" si="1"/>
        <v>0</v>
      </c>
      <c r="R12" s="30">
        <f t="shared" si="1"/>
        <v>0</v>
      </c>
      <c r="S12" s="30">
        <f t="shared" si="1"/>
        <v>0</v>
      </c>
      <c r="T12" s="30">
        <f t="shared" si="1"/>
        <v>0</v>
      </c>
      <c r="U12" s="30">
        <f t="shared" si="1"/>
        <v>0</v>
      </c>
      <c r="V12" s="30">
        <f t="shared" si="1"/>
        <v>0</v>
      </c>
      <c r="W12" s="30">
        <f t="shared" si="1"/>
        <v>0</v>
      </c>
      <c r="X12" s="30">
        <f t="shared" si="1"/>
        <v>0</v>
      </c>
      <c r="Y12" s="30">
        <f t="shared" si="1"/>
        <v>0</v>
      </c>
      <c r="Z12" s="30">
        <f t="shared" si="1"/>
        <v>0</v>
      </c>
      <c r="AA12" s="30">
        <f t="shared" si="1"/>
        <v>0</v>
      </c>
      <c r="AB12" s="30">
        <f t="shared" si="1"/>
        <v>0</v>
      </c>
      <c r="AC12" s="30">
        <f t="shared" si="1"/>
        <v>0</v>
      </c>
      <c r="AD12" s="30">
        <f t="shared" si="1"/>
        <v>0</v>
      </c>
      <c r="AE12" s="30">
        <f t="shared" si="1"/>
        <v>0</v>
      </c>
      <c r="AF12" s="30">
        <f t="shared" si="1"/>
        <v>0</v>
      </c>
      <c r="AG12" s="30">
        <f t="shared" si="1"/>
        <v>0</v>
      </c>
      <c r="AH12" s="30">
        <f t="shared" si="1"/>
        <v>0</v>
      </c>
      <c r="AI12" s="30">
        <f t="shared" si="1"/>
        <v>0</v>
      </c>
      <c r="AJ12" s="30">
        <f t="shared" si="1"/>
        <v>0</v>
      </c>
      <c r="AK12" s="30">
        <f t="shared" si="1"/>
        <v>0</v>
      </c>
      <c r="AL12" s="30">
        <f t="shared" si="1"/>
        <v>0</v>
      </c>
      <c r="AM12" s="30">
        <f t="shared" si="1"/>
        <v>0</v>
      </c>
      <c r="AN12" s="30">
        <f t="shared" si="1"/>
        <v>0</v>
      </c>
      <c r="AO12" s="30">
        <f t="shared" si="1"/>
        <v>0</v>
      </c>
      <c r="AP12" s="30">
        <f t="shared" si="1"/>
        <v>0</v>
      </c>
      <c r="AQ12" s="30">
        <f t="shared" si="1"/>
        <v>0</v>
      </c>
      <c r="AR12" s="30">
        <f t="shared" si="1"/>
        <v>0</v>
      </c>
      <c r="AS12" s="30">
        <f t="shared" si="1"/>
        <v>0</v>
      </c>
      <c r="AT12" s="30">
        <f t="shared" si="1"/>
        <v>0</v>
      </c>
      <c r="AU12" s="30">
        <f t="shared" si="1"/>
        <v>0</v>
      </c>
      <c r="AV12" s="30">
        <f t="shared" si="1"/>
        <v>0</v>
      </c>
      <c r="AW12" s="30">
        <f t="shared" si="1"/>
        <v>0</v>
      </c>
      <c r="AX12" s="30">
        <f t="shared" si="1"/>
        <v>0</v>
      </c>
      <c r="AY12" s="30">
        <f t="shared" si="1"/>
        <v>0</v>
      </c>
      <c r="AZ12" s="30">
        <f t="shared" si="1"/>
        <v>0</v>
      </c>
      <c r="BA12" s="30">
        <f t="shared" si="1"/>
        <v>0</v>
      </c>
      <c r="BB12" s="30">
        <f t="shared" si="1"/>
        <v>0</v>
      </c>
      <c r="BC12" s="30">
        <f t="shared" si="1"/>
        <v>0</v>
      </c>
      <c r="BD12" s="30">
        <f t="shared" si="1"/>
        <v>0</v>
      </c>
      <c r="BE12" s="30">
        <f t="shared" si="1"/>
        <v>0</v>
      </c>
      <c r="BF12" s="30">
        <f t="shared" si="1"/>
        <v>0</v>
      </c>
      <c r="BG12" s="30">
        <f t="shared" si="1"/>
        <v>0</v>
      </c>
      <c r="BH12" s="30">
        <f t="shared" si="1"/>
        <v>0</v>
      </c>
      <c r="BI12" s="30">
        <f t="shared" si="1"/>
        <v>0</v>
      </c>
      <c r="BJ12" s="30">
        <f t="shared" si="1"/>
        <v>0</v>
      </c>
      <c r="BK12" s="31">
        <f>SUM(C12:BJ12)</f>
        <v>0</v>
      </c>
    </row>
    <row r="13" spans="1:107">
      <c r="A13" s="16" t="s">
        <v>44</v>
      </c>
      <c r="B13" s="20" t="s">
        <v>10</v>
      </c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7"/>
    </row>
    <row r="14" spans="1:107">
      <c r="A14" s="16"/>
      <c r="B14" s="21" t="s">
        <v>39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32">
        <v>0</v>
      </c>
      <c r="BG14" s="32">
        <v>0</v>
      </c>
      <c r="BH14" s="32">
        <v>0</v>
      </c>
      <c r="BI14" s="32">
        <v>0</v>
      </c>
      <c r="BJ14" s="32">
        <v>0</v>
      </c>
      <c r="BK14" s="32">
        <v>0</v>
      </c>
    </row>
    <row r="15" spans="1:107">
      <c r="A15" s="16"/>
      <c r="B15" s="22" t="s">
        <v>56</v>
      </c>
      <c r="C15" s="30">
        <f>SUM(C14)</f>
        <v>0</v>
      </c>
      <c r="D15" s="30">
        <f t="shared" ref="D15:BJ15" si="2">SUM(D14)</f>
        <v>0</v>
      </c>
      <c r="E15" s="30">
        <f t="shared" si="2"/>
        <v>0</v>
      </c>
      <c r="F15" s="30">
        <f t="shared" si="2"/>
        <v>0</v>
      </c>
      <c r="G15" s="30">
        <f t="shared" si="2"/>
        <v>0</v>
      </c>
      <c r="H15" s="30">
        <f t="shared" si="2"/>
        <v>0</v>
      </c>
      <c r="I15" s="30">
        <f t="shared" si="2"/>
        <v>0</v>
      </c>
      <c r="J15" s="30">
        <f t="shared" si="2"/>
        <v>0</v>
      </c>
      <c r="K15" s="30">
        <f t="shared" si="2"/>
        <v>0</v>
      </c>
      <c r="L15" s="30">
        <f t="shared" si="2"/>
        <v>0</v>
      </c>
      <c r="M15" s="30">
        <f t="shared" si="2"/>
        <v>0</v>
      </c>
      <c r="N15" s="30">
        <f t="shared" si="2"/>
        <v>0</v>
      </c>
      <c r="O15" s="30">
        <f t="shared" si="2"/>
        <v>0</v>
      </c>
      <c r="P15" s="30">
        <f t="shared" si="2"/>
        <v>0</v>
      </c>
      <c r="Q15" s="30">
        <f t="shared" si="2"/>
        <v>0</v>
      </c>
      <c r="R15" s="30">
        <f t="shared" si="2"/>
        <v>0</v>
      </c>
      <c r="S15" s="30">
        <f t="shared" si="2"/>
        <v>0</v>
      </c>
      <c r="T15" s="30">
        <f t="shared" si="2"/>
        <v>0</v>
      </c>
      <c r="U15" s="30">
        <f t="shared" si="2"/>
        <v>0</v>
      </c>
      <c r="V15" s="30">
        <f t="shared" si="2"/>
        <v>0</v>
      </c>
      <c r="W15" s="30">
        <f t="shared" si="2"/>
        <v>0</v>
      </c>
      <c r="X15" s="30">
        <f t="shared" si="2"/>
        <v>0</v>
      </c>
      <c r="Y15" s="30">
        <f t="shared" si="2"/>
        <v>0</v>
      </c>
      <c r="Z15" s="30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0">
        <f t="shared" si="2"/>
        <v>0</v>
      </c>
      <c r="AE15" s="30">
        <f t="shared" si="2"/>
        <v>0</v>
      </c>
      <c r="AF15" s="30">
        <f t="shared" si="2"/>
        <v>0</v>
      </c>
      <c r="AG15" s="30">
        <f t="shared" si="2"/>
        <v>0</v>
      </c>
      <c r="AH15" s="30">
        <f t="shared" si="2"/>
        <v>0</v>
      </c>
      <c r="AI15" s="30">
        <f t="shared" si="2"/>
        <v>0</v>
      </c>
      <c r="AJ15" s="30">
        <f t="shared" si="2"/>
        <v>0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0">
        <f t="shared" si="2"/>
        <v>0</v>
      </c>
      <c r="AO15" s="30">
        <f t="shared" si="2"/>
        <v>0</v>
      </c>
      <c r="AP15" s="30">
        <f t="shared" si="2"/>
        <v>0</v>
      </c>
      <c r="AQ15" s="30">
        <f t="shared" si="2"/>
        <v>0</v>
      </c>
      <c r="AR15" s="30">
        <f t="shared" si="2"/>
        <v>0</v>
      </c>
      <c r="AS15" s="30">
        <f t="shared" si="2"/>
        <v>0</v>
      </c>
      <c r="AT15" s="30">
        <f t="shared" si="2"/>
        <v>0</v>
      </c>
      <c r="AU15" s="30">
        <f t="shared" si="2"/>
        <v>0</v>
      </c>
      <c r="AV15" s="30">
        <f t="shared" si="2"/>
        <v>0</v>
      </c>
      <c r="AW15" s="30">
        <f t="shared" si="2"/>
        <v>0</v>
      </c>
      <c r="AX15" s="30">
        <f t="shared" si="2"/>
        <v>0</v>
      </c>
      <c r="AY15" s="30">
        <f t="shared" si="2"/>
        <v>0</v>
      </c>
      <c r="AZ15" s="30">
        <f t="shared" si="2"/>
        <v>0</v>
      </c>
      <c r="BA15" s="30">
        <f t="shared" si="2"/>
        <v>0</v>
      </c>
      <c r="BB15" s="30">
        <f t="shared" si="2"/>
        <v>0</v>
      </c>
      <c r="BC15" s="30">
        <f t="shared" si="2"/>
        <v>0</v>
      </c>
      <c r="BD15" s="30">
        <f t="shared" si="2"/>
        <v>0</v>
      </c>
      <c r="BE15" s="30">
        <f t="shared" si="2"/>
        <v>0</v>
      </c>
      <c r="BF15" s="30">
        <f t="shared" si="2"/>
        <v>0</v>
      </c>
      <c r="BG15" s="30">
        <f t="shared" si="2"/>
        <v>0</v>
      </c>
      <c r="BH15" s="30">
        <f t="shared" si="2"/>
        <v>0</v>
      </c>
      <c r="BI15" s="30">
        <f t="shared" si="2"/>
        <v>0</v>
      </c>
      <c r="BJ15" s="30">
        <f t="shared" si="2"/>
        <v>0</v>
      </c>
      <c r="BK15" s="31">
        <f>SUM(C15:BJ15)</f>
        <v>0</v>
      </c>
    </row>
    <row r="16" spans="1:107">
      <c r="A16" s="16" t="s">
        <v>45</v>
      </c>
      <c r="B16" s="20" t="s">
        <v>14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7"/>
    </row>
    <row r="17" spans="1:63">
      <c r="A17" s="16"/>
      <c r="B17" s="21" t="s">
        <v>39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</row>
    <row r="18" spans="1:63">
      <c r="A18" s="16"/>
      <c r="B18" s="21" t="s">
        <v>55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</row>
    <row r="19" spans="1:63">
      <c r="A19" s="16" t="s">
        <v>47</v>
      </c>
      <c r="B19" s="28" t="s">
        <v>57</v>
      </c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</row>
    <row r="20" spans="1:63">
      <c r="A20" s="16"/>
      <c r="B20" s="21" t="s">
        <v>39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0</v>
      </c>
    </row>
    <row r="21" spans="1:63">
      <c r="A21" s="16"/>
      <c r="B21" s="21" t="s">
        <v>54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</row>
    <row r="22" spans="1:63">
      <c r="A22" s="16" t="s">
        <v>48</v>
      </c>
      <c r="B22" s="20" t="s">
        <v>15</v>
      </c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7"/>
    </row>
    <row r="23" spans="1:63">
      <c r="A23" s="16"/>
      <c r="B23" s="29" t="s">
        <v>65</v>
      </c>
      <c r="C23" s="33">
        <v>0</v>
      </c>
      <c r="D23" s="33">
        <v>0.25245692929010005</v>
      </c>
      <c r="E23" s="33">
        <v>0</v>
      </c>
      <c r="F23" s="33">
        <v>0</v>
      </c>
      <c r="G23" s="33">
        <v>0</v>
      </c>
      <c r="H23" s="33">
        <v>4.4762748225499999E-2</v>
      </c>
      <c r="I23" s="33">
        <v>5.0345138949998001</v>
      </c>
      <c r="J23" s="33">
        <v>0</v>
      </c>
      <c r="K23" s="33">
        <v>0</v>
      </c>
      <c r="L23" s="33">
        <v>2.9599546423543996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2.7692467902600004E-2</v>
      </c>
      <c r="S23" s="33">
        <v>2.4229762487096003</v>
      </c>
      <c r="T23" s="33">
        <v>4.4170378093545999</v>
      </c>
      <c r="U23" s="33">
        <v>0</v>
      </c>
      <c r="V23" s="33">
        <v>6.0751467532580001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0.82293872225439979</v>
      </c>
      <c r="AW23" s="33">
        <v>6.2100568376126999</v>
      </c>
      <c r="AX23" s="33">
        <v>0</v>
      </c>
      <c r="AY23" s="33">
        <v>0</v>
      </c>
      <c r="AZ23" s="33">
        <v>2.3770127510958998</v>
      </c>
      <c r="BA23" s="33">
        <v>0</v>
      </c>
      <c r="BB23" s="33">
        <v>0</v>
      </c>
      <c r="BC23" s="33">
        <v>0</v>
      </c>
      <c r="BD23" s="33">
        <v>0</v>
      </c>
      <c r="BE23" s="33">
        <v>0</v>
      </c>
      <c r="BF23" s="33">
        <v>2.9718856354200001E-2</v>
      </c>
      <c r="BG23" s="33">
        <v>0</v>
      </c>
      <c r="BH23" s="33">
        <v>0</v>
      </c>
      <c r="BI23" s="33">
        <v>0</v>
      </c>
      <c r="BJ23" s="33">
        <v>0</v>
      </c>
      <c r="BK23" s="36">
        <v>30.674268661411801</v>
      </c>
    </row>
    <row r="24" spans="1:63">
      <c r="A24" s="16"/>
      <c r="B24" s="29" t="s">
        <v>63</v>
      </c>
      <c r="C24" s="33">
        <v>0</v>
      </c>
      <c r="D24" s="33">
        <v>0.5751272365483</v>
      </c>
      <c r="E24" s="33">
        <v>0</v>
      </c>
      <c r="F24" s="33">
        <v>0</v>
      </c>
      <c r="G24" s="33">
        <v>0</v>
      </c>
      <c r="H24" s="33">
        <v>4.0070529866048012</v>
      </c>
      <c r="I24" s="33">
        <v>23.787026004870704</v>
      </c>
      <c r="J24" s="33">
        <v>0</v>
      </c>
      <c r="K24" s="33">
        <v>0</v>
      </c>
      <c r="L24" s="33">
        <v>6.3756409922244988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1.2321483459650999</v>
      </c>
      <c r="S24" s="33">
        <v>0</v>
      </c>
      <c r="T24" s="33">
        <v>1.0220665097418999</v>
      </c>
      <c r="U24" s="33">
        <v>0</v>
      </c>
      <c r="V24" s="33">
        <v>6.6186604178063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10.786768823493105</v>
      </c>
      <c r="AW24" s="33">
        <v>28.608226373547801</v>
      </c>
      <c r="AX24" s="33">
        <v>0</v>
      </c>
      <c r="AY24" s="33">
        <v>0</v>
      </c>
      <c r="AZ24" s="33">
        <v>16.912849184415197</v>
      </c>
      <c r="BA24" s="33">
        <v>0</v>
      </c>
      <c r="BB24" s="33">
        <v>0</v>
      </c>
      <c r="BC24" s="33">
        <v>0</v>
      </c>
      <c r="BD24" s="33">
        <v>0</v>
      </c>
      <c r="BE24" s="33">
        <v>0</v>
      </c>
      <c r="BF24" s="33">
        <v>3.5558736575102992</v>
      </c>
      <c r="BG24" s="33">
        <v>0.40021163774189999</v>
      </c>
      <c r="BH24" s="33">
        <v>0</v>
      </c>
      <c r="BI24" s="33">
        <v>0</v>
      </c>
      <c r="BJ24" s="33">
        <v>1.6557548889350999</v>
      </c>
      <c r="BK24" s="36">
        <v>105.53740705940501</v>
      </c>
    </row>
    <row r="25" spans="1:63">
      <c r="A25" s="16"/>
      <c r="B25" s="29" t="s">
        <v>64</v>
      </c>
      <c r="C25" s="33">
        <v>0</v>
      </c>
      <c r="D25" s="33">
        <v>1.1698946143547</v>
      </c>
      <c r="E25" s="33">
        <v>0</v>
      </c>
      <c r="F25" s="33">
        <v>0</v>
      </c>
      <c r="G25" s="33">
        <v>0</v>
      </c>
      <c r="H25" s="33">
        <v>1.3835965720916008</v>
      </c>
      <c r="I25" s="33">
        <v>70.125351862160997</v>
      </c>
      <c r="J25" s="33">
        <v>1.7726447276774</v>
      </c>
      <c r="K25" s="33">
        <v>0</v>
      </c>
      <c r="L25" s="33">
        <v>8.2474337544829996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0.57291557670780013</v>
      </c>
      <c r="S25" s="33">
        <v>1.8192998333223998</v>
      </c>
      <c r="T25" s="33">
        <v>3.2468161669676001</v>
      </c>
      <c r="U25" s="33">
        <v>0</v>
      </c>
      <c r="V25" s="33">
        <v>6.3457272675480993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33">
        <v>0</v>
      </c>
      <c r="AV25" s="33">
        <v>3.7896829736590973</v>
      </c>
      <c r="AW25" s="33">
        <v>12.617717416062902</v>
      </c>
      <c r="AX25" s="33">
        <v>0</v>
      </c>
      <c r="AY25" s="33">
        <v>0</v>
      </c>
      <c r="AZ25" s="33">
        <v>6.6499486167713995</v>
      </c>
      <c r="BA25" s="33">
        <v>0</v>
      </c>
      <c r="BB25" s="33">
        <v>0</v>
      </c>
      <c r="BC25" s="33">
        <v>0</v>
      </c>
      <c r="BD25" s="33">
        <v>0</v>
      </c>
      <c r="BE25" s="33">
        <v>0</v>
      </c>
      <c r="BF25" s="33">
        <v>0.36590893025490012</v>
      </c>
      <c r="BG25" s="33">
        <v>0.24795123951610001</v>
      </c>
      <c r="BH25" s="33">
        <v>0</v>
      </c>
      <c r="BI25" s="33">
        <v>0</v>
      </c>
      <c r="BJ25" s="33">
        <v>0.24330054361260001</v>
      </c>
      <c r="BK25" s="36">
        <v>118.5981900951906</v>
      </c>
    </row>
    <row r="26" spans="1:63">
      <c r="A26" s="16"/>
      <c r="B26" s="22" t="s">
        <v>53</v>
      </c>
      <c r="C26" s="30">
        <f t="shared" ref="C26:AH26" si="3">SUM(C23:C25)</f>
        <v>0</v>
      </c>
      <c r="D26" s="30">
        <f t="shared" si="3"/>
        <v>1.9974787801931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5.4354123069219016</v>
      </c>
      <c r="I26" s="30">
        <f t="shared" si="3"/>
        <v>98.946891762031498</v>
      </c>
      <c r="J26" s="30">
        <f t="shared" si="3"/>
        <v>1.7726447276774</v>
      </c>
      <c r="K26" s="30">
        <f t="shared" si="3"/>
        <v>0</v>
      </c>
      <c r="L26" s="30">
        <f t="shared" si="3"/>
        <v>17.583029389061899</v>
      </c>
      <c r="M26" s="30">
        <f t="shared" si="3"/>
        <v>0</v>
      </c>
      <c r="N26" s="30">
        <f t="shared" si="3"/>
        <v>0</v>
      </c>
      <c r="O26" s="30">
        <f t="shared" si="3"/>
        <v>0</v>
      </c>
      <c r="P26" s="30">
        <f t="shared" si="3"/>
        <v>0</v>
      </c>
      <c r="Q26" s="30">
        <f t="shared" si="3"/>
        <v>0</v>
      </c>
      <c r="R26" s="30">
        <f t="shared" si="3"/>
        <v>1.8327563905755002</v>
      </c>
      <c r="S26" s="30">
        <f t="shared" si="3"/>
        <v>4.2422760820320002</v>
      </c>
      <c r="T26" s="30">
        <f t="shared" si="3"/>
        <v>8.6859204860641004</v>
      </c>
      <c r="U26" s="30">
        <f t="shared" si="3"/>
        <v>0</v>
      </c>
      <c r="V26" s="30">
        <f t="shared" si="3"/>
        <v>19.039534438612399</v>
      </c>
      <c r="W26" s="30">
        <f t="shared" si="3"/>
        <v>0</v>
      </c>
      <c r="X26" s="30">
        <f t="shared" si="3"/>
        <v>0</v>
      </c>
      <c r="Y26" s="30">
        <f t="shared" si="3"/>
        <v>0</v>
      </c>
      <c r="Z26" s="30">
        <f t="shared" si="3"/>
        <v>0</v>
      </c>
      <c r="AA26" s="30">
        <f t="shared" si="3"/>
        <v>0</v>
      </c>
      <c r="AB26" s="30">
        <f t="shared" si="3"/>
        <v>0</v>
      </c>
      <c r="AC26" s="30">
        <f t="shared" si="3"/>
        <v>0</v>
      </c>
      <c r="AD26" s="30">
        <f t="shared" si="3"/>
        <v>0</v>
      </c>
      <c r="AE26" s="30">
        <f t="shared" si="3"/>
        <v>0</v>
      </c>
      <c r="AF26" s="30">
        <f t="shared" si="3"/>
        <v>0</v>
      </c>
      <c r="AG26" s="30">
        <f t="shared" si="3"/>
        <v>0</v>
      </c>
      <c r="AH26" s="30">
        <f t="shared" si="3"/>
        <v>0</v>
      </c>
      <c r="AI26" s="30">
        <f t="shared" ref="AI26:BJ26" si="4">SUM(AI23:AI25)</f>
        <v>0</v>
      </c>
      <c r="AJ26" s="30">
        <f t="shared" si="4"/>
        <v>0</v>
      </c>
      <c r="AK26" s="30">
        <f t="shared" si="4"/>
        <v>0</v>
      </c>
      <c r="AL26" s="30">
        <f t="shared" si="4"/>
        <v>0</v>
      </c>
      <c r="AM26" s="30">
        <f t="shared" si="4"/>
        <v>0</v>
      </c>
      <c r="AN26" s="30">
        <f t="shared" si="4"/>
        <v>0</v>
      </c>
      <c r="AO26" s="30">
        <f t="shared" si="4"/>
        <v>0</v>
      </c>
      <c r="AP26" s="30">
        <f t="shared" si="4"/>
        <v>0</v>
      </c>
      <c r="AQ26" s="30">
        <f t="shared" si="4"/>
        <v>0</v>
      </c>
      <c r="AR26" s="30">
        <f t="shared" si="4"/>
        <v>0</v>
      </c>
      <c r="AS26" s="30">
        <f t="shared" si="4"/>
        <v>0</v>
      </c>
      <c r="AT26" s="30">
        <f t="shared" si="4"/>
        <v>0</v>
      </c>
      <c r="AU26" s="30">
        <f t="shared" si="4"/>
        <v>0</v>
      </c>
      <c r="AV26" s="30">
        <f t="shared" si="4"/>
        <v>15.399390519406602</v>
      </c>
      <c r="AW26" s="30">
        <f t="shared" si="4"/>
        <v>47.4360006272234</v>
      </c>
      <c r="AX26" s="30">
        <f t="shared" si="4"/>
        <v>0</v>
      </c>
      <c r="AY26" s="30">
        <f t="shared" si="4"/>
        <v>0</v>
      </c>
      <c r="AZ26" s="30">
        <f t="shared" si="4"/>
        <v>25.939810552282498</v>
      </c>
      <c r="BA26" s="30">
        <f t="shared" si="4"/>
        <v>0</v>
      </c>
      <c r="BB26" s="30">
        <f t="shared" si="4"/>
        <v>0</v>
      </c>
      <c r="BC26" s="30">
        <f t="shared" si="4"/>
        <v>0</v>
      </c>
      <c r="BD26" s="30">
        <f t="shared" si="4"/>
        <v>0</v>
      </c>
      <c r="BE26" s="30">
        <f t="shared" si="4"/>
        <v>0</v>
      </c>
      <c r="BF26" s="30">
        <f t="shared" si="4"/>
        <v>3.9515014441193994</v>
      </c>
      <c r="BG26" s="30">
        <f t="shared" si="4"/>
        <v>0.64816287725800004</v>
      </c>
      <c r="BH26" s="30">
        <f t="shared" si="4"/>
        <v>0</v>
      </c>
      <c r="BI26" s="30">
        <f t="shared" si="4"/>
        <v>0</v>
      </c>
      <c r="BJ26" s="30">
        <f t="shared" si="4"/>
        <v>1.8990554325477</v>
      </c>
      <c r="BK26" s="37">
        <f>SUM(C26:BJ26)</f>
        <v>254.80986581600737</v>
      </c>
    </row>
    <row r="27" spans="1:63">
      <c r="A27" s="16"/>
      <c r="B27" s="22" t="s">
        <v>46</v>
      </c>
      <c r="C27" s="30">
        <f t="shared" ref="C27:AH27" si="5">+C9+C12+C15+C18+C21+C26</f>
        <v>0</v>
      </c>
      <c r="D27" s="30">
        <f t="shared" si="5"/>
        <v>2.7715104886769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6.0049396700809012</v>
      </c>
      <c r="I27" s="30">
        <f t="shared" si="5"/>
        <v>621.84248868757663</v>
      </c>
      <c r="J27" s="30">
        <f t="shared" si="5"/>
        <v>659.20450783335332</v>
      </c>
      <c r="K27" s="30">
        <f t="shared" si="5"/>
        <v>0</v>
      </c>
      <c r="L27" s="30">
        <f t="shared" si="5"/>
        <v>28.455052499931899</v>
      </c>
      <c r="M27" s="30">
        <f t="shared" si="5"/>
        <v>0</v>
      </c>
      <c r="N27" s="30">
        <f t="shared" si="5"/>
        <v>0</v>
      </c>
      <c r="O27" s="30">
        <f t="shared" si="5"/>
        <v>0</v>
      </c>
      <c r="P27" s="30">
        <f t="shared" si="5"/>
        <v>0</v>
      </c>
      <c r="Q27" s="30">
        <f t="shared" si="5"/>
        <v>0</v>
      </c>
      <c r="R27" s="30">
        <f t="shared" si="5"/>
        <v>2.1690059698965003</v>
      </c>
      <c r="S27" s="30">
        <f t="shared" si="5"/>
        <v>20.1838847547738</v>
      </c>
      <c r="T27" s="30">
        <f t="shared" si="5"/>
        <v>12.605763076547801</v>
      </c>
      <c r="U27" s="30">
        <f t="shared" si="5"/>
        <v>0</v>
      </c>
      <c r="V27" s="30">
        <f t="shared" si="5"/>
        <v>43.275345605160695</v>
      </c>
      <c r="W27" s="30">
        <f t="shared" si="5"/>
        <v>0</v>
      </c>
      <c r="X27" s="30">
        <f t="shared" si="5"/>
        <v>0</v>
      </c>
      <c r="Y27" s="30">
        <f t="shared" si="5"/>
        <v>0</v>
      </c>
      <c r="Z27" s="30">
        <f t="shared" si="5"/>
        <v>0</v>
      </c>
      <c r="AA27" s="30">
        <f t="shared" si="5"/>
        <v>0</v>
      </c>
      <c r="AB27" s="30">
        <f t="shared" si="5"/>
        <v>0</v>
      </c>
      <c r="AC27" s="30">
        <f t="shared" si="5"/>
        <v>0</v>
      </c>
      <c r="AD27" s="30">
        <f t="shared" si="5"/>
        <v>0</v>
      </c>
      <c r="AE27" s="30">
        <f t="shared" si="5"/>
        <v>0</v>
      </c>
      <c r="AF27" s="30">
        <f t="shared" si="5"/>
        <v>0</v>
      </c>
      <c r="AG27" s="30">
        <f t="shared" si="5"/>
        <v>0</v>
      </c>
      <c r="AH27" s="30">
        <f t="shared" si="5"/>
        <v>0</v>
      </c>
      <c r="AI27" s="30">
        <f t="shared" ref="AI27:BJ27" si="6">+AI9+AI12+AI15+AI18+AI21+AI26</f>
        <v>0</v>
      </c>
      <c r="AJ27" s="30">
        <f t="shared" si="6"/>
        <v>0</v>
      </c>
      <c r="AK27" s="30">
        <f t="shared" si="6"/>
        <v>0</v>
      </c>
      <c r="AL27" s="30">
        <f t="shared" si="6"/>
        <v>0</v>
      </c>
      <c r="AM27" s="30">
        <f t="shared" si="6"/>
        <v>0</v>
      </c>
      <c r="AN27" s="30">
        <f t="shared" si="6"/>
        <v>0</v>
      </c>
      <c r="AO27" s="30">
        <f t="shared" si="6"/>
        <v>0</v>
      </c>
      <c r="AP27" s="30">
        <f t="shared" si="6"/>
        <v>0</v>
      </c>
      <c r="AQ27" s="30">
        <f t="shared" si="6"/>
        <v>0</v>
      </c>
      <c r="AR27" s="30">
        <f t="shared" si="6"/>
        <v>0</v>
      </c>
      <c r="AS27" s="30">
        <f t="shared" si="6"/>
        <v>0</v>
      </c>
      <c r="AT27" s="30">
        <f t="shared" si="6"/>
        <v>0</v>
      </c>
      <c r="AU27" s="30">
        <f t="shared" si="6"/>
        <v>0</v>
      </c>
      <c r="AV27" s="30">
        <f t="shared" si="6"/>
        <v>18.092805470428203</v>
      </c>
      <c r="AW27" s="30">
        <f t="shared" si="6"/>
        <v>237.54315789815567</v>
      </c>
      <c r="AX27" s="30">
        <f t="shared" si="6"/>
        <v>111.00046754496741</v>
      </c>
      <c r="AY27" s="30">
        <f t="shared" si="6"/>
        <v>1.16729649032E-2</v>
      </c>
      <c r="AZ27" s="30">
        <f t="shared" si="6"/>
        <v>35.017246290602699</v>
      </c>
      <c r="BA27" s="30">
        <f t="shared" si="6"/>
        <v>0</v>
      </c>
      <c r="BB27" s="30">
        <f t="shared" si="6"/>
        <v>0</v>
      </c>
      <c r="BC27" s="30">
        <f t="shared" si="6"/>
        <v>0</v>
      </c>
      <c r="BD27" s="30">
        <f t="shared" si="6"/>
        <v>0</v>
      </c>
      <c r="BE27" s="30">
        <f t="shared" si="6"/>
        <v>0</v>
      </c>
      <c r="BF27" s="30">
        <f t="shared" si="6"/>
        <v>4.9352418647602994</v>
      </c>
      <c r="BG27" s="30">
        <f t="shared" si="6"/>
        <v>20.461312931064299</v>
      </c>
      <c r="BH27" s="30">
        <f t="shared" si="6"/>
        <v>0.97191423174189995</v>
      </c>
      <c r="BI27" s="30">
        <f t="shared" si="6"/>
        <v>0</v>
      </c>
      <c r="BJ27" s="30">
        <f t="shared" si="6"/>
        <v>2.0784299756444002</v>
      </c>
      <c r="BK27" s="31">
        <f>SUM(C27:BJ27)</f>
        <v>1826.6247477582669</v>
      </c>
    </row>
    <row r="28" spans="1:63" ht="3.75" customHeight="1">
      <c r="A28" s="16"/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7"/>
    </row>
    <row r="29" spans="1:63">
      <c r="A29" s="16" t="s">
        <v>1</v>
      </c>
      <c r="B29" s="19" t="s">
        <v>7</v>
      </c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7"/>
    </row>
    <row r="30" spans="1:63" s="4" customFormat="1">
      <c r="A30" s="16" t="s">
        <v>42</v>
      </c>
      <c r="B30" s="20" t="s">
        <v>2</v>
      </c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5"/>
    </row>
    <row r="31" spans="1:63" s="4" customFormat="1">
      <c r="A31" s="16"/>
      <c r="B31" s="21" t="s">
        <v>66</v>
      </c>
      <c r="C31" s="38">
        <v>0</v>
      </c>
      <c r="D31" s="38">
        <v>0.54459203177409998</v>
      </c>
      <c r="E31" s="38">
        <v>0</v>
      </c>
      <c r="F31" s="38">
        <v>0</v>
      </c>
      <c r="G31" s="38">
        <v>0</v>
      </c>
      <c r="H31" s="38">
        <v>0.34497595873510001</v>
      </c>
      <c r="I31" s="39">
        <v>0</v>
      </c>
      <c r="J31" s="39">
        <v>0</v>
      </c>
      <c r="K31" s="39">
        <v>0</v>
      </c>
      <c r="L31" s="39">
        <v>1.4866252902E-3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9.8018472415800056E-2</v>
      </c>
      <c r="S31" s="39">
        <v>0</v>
      </c>
      <c r="T31" s="39">
        <v>0</v>
      </c>
      <c r="U31" s="39">
        <v>0</v>
      </c>
      <c r="V31" s="39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9">
        <v>0</v>
      </c>
      <c r="AD31" s="39">
        <v>0</v>
      </c>
      <c r="AE31" s="39">
        <v>0</v>
      </c>
      <c r="AF31" s="39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>
        <v>38.95327486631647</v>
      </c>
      <c r="AW31" s="39">
        <v>2.6097178230960996</v>
      </c>
      <c r="AX31" s="39">
        <v>0</v>
      </c>
      <c r="AY31" s="39">
        <v>0</v>
      </c>
      <c r="AZ31" s="40">
        <v>1.0742982139988997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9.7664876641244742</v>
      </c>
      <c r="BG31" s="44">
        <v>1.6129677E-6</v>
      </c>
      <c r="BH31" s="39">
        <v>0</v>
      </c>
      <c r="BI31" s="39">
        <v>0</v>
      </c>
      <c r="BJ31" s="40">
        <v>7.2399346419199997E-2</v>
      </c>
      <c r="BK31" s="41">
        <v>53.465252615138048</v>
      </c>
    </row>
    <row r="32" spans="1:63" s="4" customFormat="1">
      <c r="A32" s="16"/>
      <c r="B32" s="22" t="s">
        <v>51</v>
      </c>
      <c r="C32" s="30">
        <f>SUM(C31)</f>
        <v>0</v>
      </c>
      <c r="D32" s="30">
        <f t="shared" ref="D32:BJ32" si="7">SUM(D31)</f>
        <v>0.54459203177409998</v>
      </c>
      <c r="E32" s="30">
        <f t="shared" si="7"/>
        <v>0</v>
      </c>
      <c r="F32" s="30">
        <f t="shared" si="7"/>
        <v>0</v>
      </c>
      <c r="G32" s="30">
        <f t="shared" si="7"/>
        <v>0</v>
      </c>
      <c r="H32" s="30">
        <f t="shared" si="7"/>
        <v>0.34497595873510001</v>
      </c>
      <c r="I32" s="30">
        <f t="shared" si="7"/>
        <v>0</v>
      </c>
      <c r="J32" s="30">
        <f t="shared" si="7"/>
        <v>0</v>
      </c>
      <c r="K32" s="30">
        <f t="shared" si="7"/>
        <v>0</v>
      </c>
      <c r="L32" s="30">
        <f t="shared" si="7"/>
        <v>1.4866252902E-3</v>
      </c>
      <c r="M32" s="30">
        <f t="shared" si="7"/>
        <v>0</v>
      </c>
      <c r="N32" s="30">
        <f t="shared" si="7"/>
        <v>0</v>
      </c>
      <c r="O32" s="30">
        <f t="shared" si="7"/>
        <v>0</v>
      </c>
      <c r="P32" s="30">
        <f t="shared" si="7"/>
        <v>0</v>
      </c>
      <c r="Q32" s="30">
        <f t="shared" si="7"/>
        <v>0</v>
      </c>
      <c r="R32" s="30">
        <f t="shared" si="7"/>
        <v>9.8018472415800056E-2</v>
      </c>
      <c r="S32" s="30">
        <f t="shared" si="7"/>
        <v>0</v>
      </c>
      <c r="T32" s="30">
        <f t="shared" si="7"/>
        <v>0</v>
      </c>
      <c r="U32" s="30">
        <f t="shared" si="7"/>
        <v>0</v>
      </c>
      <c r="V32" s="30">
        <f t="shared" si="7"/>
        <v>0</v>
      </c>
      <c r="W32" s="30">
        <f t="shared" si="7"/>
        <v>0</v>
      </c>
      <c r="X32" s="30">
        <f t="shared" si="7"/>
        <v>0</v>
      </c>
      <c r="Y32" s="30">
        <f t="shared" si="7"/>
        <v>0</v>
      </c>
      <c r="Z32" s="30">
        <f t="shared" si="7"/>
        <v>0</v>
      </c>
      <c r="AA32" s="30">
        <f t="shared" si="7"/>
        <v>0</v>
      </c>
      <c r="AB32" s="30">
        <f t="shared" si="7"/>
        <v>0</v>
      </c>
      <c r="AC32" s="30">
        <f t="shared" si="7"/>
        <v>0</v>
      </c>
      <c r="AD32" s="30">
        <f t="shared" si="7"/>
        <v>0</v>
      </c>
      <c r="AE32" s="30">
        <f t="shared" si="7"/>
        <v>0</v>
      </c>
      <c r="AF32" s="30">
        <f t="shared" si="7"/>
        <v>0</v>
      </c>
      <c r="AG32" s="30">
        <f t="shared" si="7"/>
        <v>0</v>
      </c>
      <c r="AH32" s="30">
        <f t="shared" si="7"/>
        <v>0</v>
      </c>
      <c r="AI32" s="30">
        <f t="shared" si="7"/>
        <v>0</v>
      </c>
      <c r="AJ32" s="30">
        <f t="shared" si="7"/>
        <v>0</v>
      </c>
      <c r="AK32" s="30">
        <f t="shared" si="7"/>
        <v>0</v>
      </c>
      <c r="AL32" s="30">
        <f t="shared" si="7"/>
        <v>0</v>
      </c>
      <c r="AM32" s="30">
        <f t="shared" si="7"/>
        <v>0</v>
      </c>
      <c r="AN32" s="30">
        <f t="shared" si="7"/>
        <v>0</v>
      </c>
      <c r="AO32" s="30">
        <f t="shared" si="7"/>
        <v>0</v>
      </c>
      <c r="AP32" s="30">
        <f t="shared" si="7"/>
        <v>0</v>
      </c>
      <c r="AQ32" s="30">
        <f t="shared" si="7"/>
        <v>0</v>
      </c>
      <c r="AR32" s="30">
        <f t="shared" si="7"/>
        <v>0</v>
      </c>
      <c r="AS32" s="30">
        <f t="shared" si="7"/>
        <v>0</v>
      </c>
      <c r="AT32" s="30">
        <f t="shared" si="7"/>
        <v>0</v>
      </c>
      <c r="AU32" s="30">
        <f t="shared" si="7"/>
        <v>0</v>
      </c>
      <c r="AV32" s="30">
        <f t="shared" si="7"/>
        <v>38.95327486631647</v>
      </c>
      <c r="AW32" s="30">
        <f t="shared" si="7"/>
        <v>2.6097178230960996</v>
      </c>
      <c r="AX32" s="30">
        <f t="shared" si="7"/>
        <v>0</v>
      </c>
      <c r="AY32" s="30">
        <f t="shared" si="7"/>
        <v>0</v>
      </c>
      <c r="AZ32" s="30">
        <f t="shared" si="7"/>
        <v>1.0742982139988997</v>
      </c>
      <c r="BA32" s="30">
        <f t="shared" si="7"/>
        <v>0</v>
      </c>
      <c r="BB32" s="30">
        <f t="shared" si="7"/>
        <v>0</v>
      </c>
      <c r="BC32" s="30">
        <f t="shared" si="7"/>
        <v>0</v>
      </c>
      <c r="BD32" s="30">
        <f t="shared" si="7"/>
        <v>0</v>
      </c>
      <c r="BE32" s="30">
        <f t="shared" si="7"/>
        <v>0</v>
      </c>
      <c r="BF32" s="30">
        <f t="shared" si="7"/>
        <v>9.7664876641244742</v>
      </c>
      <c r="BG32" s="43">
        <f t="shared" si="7"/>
        <v>1.6129677E-6</v>
      </c>
      <c r="BH32" s="30">
        <f t="shared" si="7"/>
        <v>0</v>
      </c>
      <c r="BI32" s="30">
        <f t="shared" si="7"/>
        <v>0</v>
      </c>
      <c r="BJ32" s="30">
        <f t="shared" si="7"/>
        <v>7.2399346419199997E-2</v>
      </c>
      <c r="BK32" s="31">
        <f>SUM(C32:BJ32)</f>
        <v>53.465252615138048</v>
      </c>
    </row>
    <row r="33" spans="1:63">
      <c r="A33" s="16" t="s">
        <v>43</v>
      </c>
      <c r="B33" s="20" t="s">
        <v>16</v>
      </c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7"/>
    </row>
    <row r="34" spans="1:63">
      <c r="A34" s="16"/>
      <c r="B34" s="21" t="s">
        <v>68</v>
      </c>
      <c r="C34" s="32">
        <v>0</v>
      </c>
      <c r="D34" s="32">
        <v>0.22608132999999997</v>
      </c>
      <c r="E34" s="32">
        <v>0</v>
      </c>
      <c r="F34" s="32">
        <v>0</v>
      </c>
      <c r="G34" s="32">
        <v>0</v>
      </c>
      <c r="H34" s="32">
        <v>3.76026407415E-2</v>
      </c>
      <c r="I34" s="33">
        <v>32.536325620903099</v>
      </c>
      <c r="J34" s="33">
        <v>0</v>
      </c>
      <c r="K34" s="33">
        <v>0</v>
      </c>
      <c r="L34" s="34">
        <v>9.1475989078385016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1.33082078061E-2</v>
      </c>
      <c r="S34" s="33">
        <v>0</v>
      </c>
      <c r="T34" s="33">
        <v>0</v>
      </c>
      <c r="U34" s="33">
        <v>0</v>
      </c>
      <c r="V34" s="33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32">
        <v>0</v>
      </c>
      <c r="AR34" s="32">
        <v>13.696585886612699</v>
      </c>
      <c r="AS34" s="32">
        <v>0</v>
      </c>
      <c r="AT34" s="32">
        <v>0</v>
      </c>
      <c r="AU34" s="32">
        <v>0</v>
      </c>
      <c r="AV34" s="32">
        <v>9.0165254257466216</v>
      </c>
      <c r="AW34" s="33">
        <v>9.6162952094160996</v>
      </c>
      <c r="AX34" s="33">
        <v>0</v>
      </c>
      <c r="AY34" s="33">
        <v>0</v>
      </c>
      <c r="AZ34" s="34">
        <v>10.558248287127697</v>
      </c>
      <c r="BA34" s="32">
        <v>0</v>
      </c>
      <c r="BB34" s="32">
        <v>0</v>
      </c>
      <c r="BC34" s="32">
        <v>0</v>
      </c>
      <c r="BD34" s="32">
        <v>0</v>
      </c>
      <c r="BE34" s="32">
        <v>0</v>
      </c>
      <c r="BF34" s="32">
        <v>7.5867755220561524</v>
      </c>
      <c r="BG34" s="33">
        <v>13.904146410708099</v>
      </c>
      <c r="BH34" s="33">
        <v>0</v>
      </c>
      <c r="BI34" s="33">
        <v>0</v>
      </c>
      <c r="BJ34" s="34">
        <v>5.28371502257E-2</v>
      </c>
      <c r="BK34" s="35">
        <v>106.39233059918226</v>
      </c>
    </row>
    <row r="35" spans="1:63">
      <c r="A35" s="16"/>
      <c r="B35" s="21" t="s">
        <v>69</v>
      </c>
      <c r="C35" s="32">
        <v>0</v>
      </c>
      <c r="D35" s="32">
        <v>0.25801940874189999</v>
      </c>
      <c r="E35" s="32">
        <v>0</v>
      </c>
      <c r="F35" s="32">
        <v>0</v>
      </c>
      <c r="G35" s="32">
        <v>0</v>
      </c>
      <c r="H35" s="32">
        <v>0.22102224561060005</v>
      </c>
      <c r="I35" s="33">
        <v>0</v>
      </c>
      <c r="J35" s="33">
        <v>0</v>
      </c>
      <c r="K35" s="33">
        <v>0</v>
      </c>
      <c r="L35" s="34">
        <v>1.7993686772999999E-3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5.1278874256899989E-2</v>
      </c>
      <c r="S35" s="33">
        <v>0</v>
      </c>
      <c r="T35" s="33">
        <v>0</v>
      </c>
      <c r="U35" s="33">
        <v>0</v>
      </c>
      <c r="V35" s="33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3">
        <v>0</v>
      </c>
      <c r="AS35" s="32">
        <v>0</v>
      </c>
      <c r="AT35" s="32">
        <v>0</v>
      </c>
      <c r="AU35" s="32">
        <v>0</v>
      </c>
      <c r="AV35" s="32">
        <v>19.181824778127577</v>
      </c>
      <c r="AW35" s="33">
        <v>0.71102495941720012</v>
      </c>
      <c r="AX35" s="33">
        <v>6.6488387089999991E-4</v>
      </c>
      <c r="AY35" s="33">
        <v>0</v>
      </c>
      <c r="AZ35" s="34">
        <v>6.9541491204506016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13.635599460842718</v>
      </c>
      <c r="BG35" s="33">
        <v>3.3004577677099994E-2</v>
      </c>
      <c r="BH35" s="33">
        <v>0</v>
      </c>
      <c r="BI35" s="33">
        <v>0</v>
      </c>
      <c r="BJ35" s="34">
        <v>7.0894005806000004E-3</v>
      </c>
      <c r="BK35" s="35">
        <v>41.055477078253396</v>
      </c>
    </row>
    <row r="36" spans="1:63">
      <c r="A36" s="16"/>
      <c r="B36" s="21" t="s">
        <v>70</v>
      </c>
      <c r="C36" s="32">
        <v>0</v>
      </c>
      <c r="D36" s="32">
        <v>0.18708748509670001</v>
      </c>
      <c r="E36" s="32">
        <v>0</v>
      </c>
      <c r="F36" s="32">
        <v>0</v>
      </c>
      <c r="G36" s="32">
        <v>0</v>
      </c>
      <c r="H36" s="32">
        <v>0.92516785876820007</v>
      </c>
      <c r="I36" s="33">
        <v>2.0898182000000001E-2</v>
      </c>
      <c r="J36" s="33">
        <v>0</v>
      </c>
      <c r="K36" s="33">
        <v>0</v>
      </c>
      <c r="L36" s="34">
        <v>1.0010788464838001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0.21511493086790007</v>
      </c>
      <c r="S36" s="33">
        <v>5.5279206450000004E-4</v>
      </c>
      <c r="T36" s="33">
        <v>0</v>
      </c>
      <c r="U36" s="33">
        <v>0</v>
      </c>
      <c r="V36" s="33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15.867352427542313</v>
      </c>
      <c r="AW36" s="33">
        <v>0.34588844309619993</v>
      </c>
      <c r="AX36" s="33">
        <v>0</v>
      </c>
      <c r="AY36" s="33">
        <v>0</v>
      </c>
      <c r="AZ36" s="34">
        <v>2.0176288015147001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3.5667358344168019</v>
      </c>
      <c r="BG36" s="33">
        <v>0.1066263529353</v>
      </c>
      <c r="BH36" s="33">
        <v>0</v>
      </c>
      <c r="BI36" s="33">
        <v>0</v>
      </c>
      <c r="BJ36" s="34">
        <v>4.1559661338704004</v>
      </c>
      <c r="BK36" s="35">
        <v>28.410098088656817</v>
      </c>
    </row>
    <row r="37" spans="1:63">
      <c r="A37" s="16"/>
      <c r="B37" s="21" t="s">
        <v>71</v>
      </c>
      <c r="C37" s="32">
        <v>0</v>
      </c>
      <c r="D37" s="32">
        <v>7.6488535064499999E-2</v>
      </c>
      <c r="E37" s="32">
        <v>0</v>
      </c>
      <c r="F37" s="32">
        <v>0</v>
      </c>
      <c r="G37" s="32">
        <v>0</v>
      </c>
      <c r="H37" s="32">
        <v>4.7797117224899995E-2</v>
      </c>
      <c r="I37" s="33">
        <v>0</v>
      </c>
      <c r="J37" s="33">
        <v>0</v>
      </c>
      <c r="K37" s="33">
        <v>0</v>
      </c>
      <c r="L37" s="34">
        <v>1.5381697096000001E-3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1.4131405031899998E-2</v>
      </c>
      <c r="S37" s="33">
        <v>0</v>
      </c>
      <c r="T37" s="33">
        <v>0</v>
      </c>
      <c r="U37" s="33">
        <v>0</v>
      </c>
      <c r="V37" s="33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  <c r="AQ37" s="32">
        <v>0</v>
      </c>
      <c r="AR37" s="32">
        <v>0</v>
      </c>
      <c r="AS37" s="32">
        <v>0</v>
      </c>
      <c r="AT37" s="32">
        <v>0</v>
      </c>
      <c r="AU37" s="32">
        <v>0</v>
      </c>
      <c r="AV37" s="32">
        <v>3.4056076364437047</v>
      </c>
      <c r="AW37" s="33">
        <v>8.95377350962E-2</v>
      </c>
      <c r="AX37" s="33">
        <v>0</v>
      </c>
      <c r="AY37" s="33">
        <v>0</v>
      </c>
      <c r="AZ37" s="34">
        <v>0.25885995638679998</v>
      </c>
      <c r="BA37" s="32">
        <v>0</v>
      </c>
      <c r="BB37" s="32">
        <v>0</v>
      </c>
      <c r="BC37" s="32">
        <v>0</v>
      </c>
      <c r="BD37" s="32">
        <v>0</v>
      </c>
      <c r="BE37" s="32">
        <v>0</v>
      </c>
      <c r="BF37" s="32">
        <v>0.98179821594689898</v>
      </c>
      <c r="BG37" s="33">
        <v>1.5066949612800001E-2</v>
      </c>
      <c r="BH37" s="33">
        <v>0</v>
      </c>
      <c r="BI37" s="33">
        <v>0</v>
      </c>
      <c r="BJ37" s="34">
        <v>1.8910041288999998E-3</v>
      </c>
      <c r="BK37" s="35">
        <v>4.8927167246462044</v>
      </c>
    </row>
    <row r="38" spans="1:63">
      <c r="A38" s="16"/>
      <c r="B38" s="21" t="s">
        <v>72</v>
      </c>
      <c r="C38" s="32">
        <v>0</v>
      </c>
      <c r="D38" s="32">
        <v>5.1485964838000001E-3</v>
      </c>
      <c r="E38" s="32">
        <v>0</v>
      </c>
      <c r="F38" s="32">
        <v>0</v>
      </c>
      <c r="G38" s="32">
        <v>0</v>
      </c>
      <c r="H38" s="32">
        <v>6.2885799352999996E-3</v>
      </c>
      <c r="I38" s="33">
        <v>0</v>
      </c>
      <c r="J38" s="33">
        <v>0</v>
      </c>
      <c r="K38" s="33">
        <v>0</v>
      </c>
      <c r="L38" s="34">
        <v>1.4213749677E-3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8.6503398061999991E-3</v>
      </c>
      <c r="S38" s="33">
        <v>0</v>
      </c>
      <c r="T38" s="33">
        <v>0</v>
      </c>
      <c r="U38" s="33">
        <v>0</v>
      </c>
      <c r="V38" s="33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32">
        <v>0.25228090067340003</v>
      </c>
      <c r="AW38" s="33">
        <v>0</v>
      </c>
      <c r="AX38" s="33">
        <v>0</v>
      </c>
      <c r="AY38" s="33">
        <v>0</v>
      </c>
      <c r="AZ38" s="34">
        <v>0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3.6519042322200004E-2</v>
      </c>
      <c r="BG38" s="33">
        <v>0</v>
      </c>
      <c r="BH38" s="33">
        <v>0</v>
      </c>
      <c r="BI38" s="33">
        <v>0</v>
      </c>
      <c r="BJ38" s="34">
        <v>0</v>
      </c>
      <c r="BK38" s="35">
        <v>0.3103088341886</v>
      </c>
    </row>
    <row r="39" spans="1:63">
      <c r="A39" s="16"/>
      <c r="B39" s="21" t="s">
        <v>73</v>
      </c>
      <c r="C39" s="32">
        <v>0</v>
      </c>
      <c r="D39" s="32">
        <v>0.5222107321935</v>
      </c>
      <c r="E39" s="32">
        <v>0</v>
      </c>
      <c r="F39" s="32">
        <v>0</v>
      </c>
      <c r="G39" s="32">
        <v>0</v>
      </c>
      <c r="H39" s="32">
        <v>0.13358929802990002</v>
      </c>
      <c r="I39" s="33">
        <v>0</v>
      </c>
      <c r="J39" s="33">
        <v>0</v>
      </c>
      <c r="K39" s="33">
        <v>0</v>
      </c>
      <c r="L39" s="34">
        <v>7.1167338699999999E-4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1.3025314644499996E-2</v>
      </c>
      <c r="S39" s="33">
        <v>0</v>
      </c>
      <c r="T39" s="33">
        <v>0</v>
      </c>
      <c r="U39" s="33">
        <v>0</v>
      </c>
      <c r="V39" s="33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105.41334212023204</v>
      </c>
      <c r="AW39" s="33">
        <v>3.2034821609909021</v>
      </c>
      <c r="AX39" s="33">
        <v>0</v>
      </c>
      <c r="AY39" s="33">
        <v>0</v>
      </c>
      <c r="AZ39" s="33">
        <v>2.9132796008702999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75.683990734905706</v>
      </c>
      <c r="BG39" s="33">
        <v>0.49677363902859989</v>
      </c>
      <c r="BH39" s="33">
        <v>0</v>
      </c>
      <c r="BI39" s="33">
        <v>0</v>
      </c>
      <c r="BJ39" s="34">
        <v>2.5081700645000001E-3</v>
      </c>
      <c r="BK39" s="35">
        <v>188.38291344434691</v>
      </c>
    </row>
    <row r="40" spans="1:63">
      <c r="A40" s="16"/>
      <c r="B40" s="21" t="s">
        <v>67</v>
      </c>
      <c r="C40" s="32">
        <v>0</v>
      </c>
      <c r="D40" s="32">
        <v>7.5165672225800007E-2</v>
      </c>
      <c r="E40" s="32">
        <v>0</v>
      </c>
      <c r="F40" s="32">
        <v>0</v>
      </c>
      <c r="G40" s="32">
        <v>0</v>
      </c>
      <c r="H40" s="32">
        <v>4.3669028031399999E-2</v>
      </c>
      <c r="I40" s="33">
        <v>0</v>
      </c>
      <c r="J40" s="33">
        <v>0</v>
      </c>
      <c r="K40" s="33">
        <v>0</v>
      </c>
      <c r="L40" s="34">
        <v>1.2793995482999999E-3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1.9042194128000005E-2</v>
      </c>
      <c r="S40" s="33">
        <v>0</v>
      </c>
      <c r="T40" s="33">
        <v>0</v>
      </c>
      <c r="U40" s="33">
        <v>0</v>
      </c>
      <c r="V40" s="33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0</v>
      </c>
      <c r="AT40" s="32">
        <v>0</v>
      </c>
      <c r="AU40" s="32">
        <v>0</v>
      </c>
      <c r="AV40" s="32">
        <v>3.5932503176105968</v>
      </c>
      <c r="AW40" s="33">
        <v>0.12815567245149997</v>
      </c>
      <c r="AX40" s="33">
        <v>0</v>
      </c>
      <c r="AY40" s="33">
        <v>0</v>
      </c>
      <c r="AZ40" s="34">
        <v>0.66507267825759997</v>
      </c>
      <c r="BA40" s="32">
        <v>0</v>
      </c>
      <c r="BB40" s="32">
        <v>0</v>
      </c>
      <c r="BC40" s="32">
        <v>0</v>
      </c>
      <c r="BD40" s="32">
        <v>0</v>
      </c>
      <c r="BE40" s="32">
        <v>0</v>
      </c>
      <c r="BF40" s="32">
        <v>1.4340105814379007</v>
      </c>
      <c r="BG40" s="33">
        <v>0</v>
      </c>
      <c r="BH40" s="33">
        <v>0</v>
      </c>
      <c r="BI40" s="33">
        <v>0</v>
      </c>
      <c r="BJ40" s="34">
        <v>0</v>
      </c>
      <c r="BK40" s="35">
        <v>5.9596455436910976</v>
      </c>
    </row>
    <row r="41" spans="1:63">
      <c r="A41" s="16"/>
      <c r="B41" s="22" t="s">
        <v>52</v>
      </c>
      <c r="C41" s="30">
        <f>SUM(C34:C40)</f>
        <v>0</v>
      </c>
      <c r="D41" s="30">
        <f t="shared" ref="D41:BJ41" si="8">SUM(D34:D40)</f>
        <v>1.3502017598061999</v>
      </c>
      <c r="E41" s="30">
        <f t="shared" si="8"/>
        <v>0</v>
      </c>
      <c r="F41" s="30">
        <f t="shared" si="8"/>
        <v>0</v>
      </c>
      <c r="G41" s="30">
        <f t="shared" si="8"/>
        <v>0</v>
      </c>
      <c r="H41" s="30">
        <f t="shared" si="8"/>
        <v>1.4151367683418004</v>
      </c>
      <c r="I41" s="30">
        <f t="shared" si="8"/>
        <v>32.557223802903103</v>
      </c>
      <c r="J41" s="30">
        <f t="shared" si="8"/>
        <v>0</v>
      </c>
      <c r="K41" s="30">
        <f t="shared" si="8"/>
        <v>0</v>
      </c>
      <c r="L41" s="30">
        <f t="shared" si="8"/>
        <v>10.155427740612202</v>
      </c>
      <c r="M41" s="30">
        <f t="shared" si="8"/>
        <v>0</v>
      </c>
      <c r="N41" s="30">
        <f t="shared" si="8"/>
        <v>0</v>
      </c>
      <c r="O41" s="30">
        <f t="shared" si="8"/>
        <v>0</v>
      </c>
      <c r="P41" s="30">
        <f t="shared" si="8"/>
        <v>0</v>
      </c>
      <c r="Q41" s="30">
        <f t="shared" si="8"/>
        <v>0</v>
      </c>
      <c r="R41" s="30">
        <f t="shared" si="8"/>
        <v>0.33455126654150008</v>
      </c>
      <c r="S41" s="30">
        <f t="shared" si="8"/>
        <v>5.5279206450000004E-4</v>
      </c>
      <c r="T41" s="30">
        <f t="shared" si="8"/>
        <v>0</v>
      </c>
      <c r="U41" s="30">
        <f t="shared" si="8"/>
        <v>0</v>
      </c>
      <c r="V41" s="30">
        <f t="shared" si="8"/>
        <v>0</v>
      </c>
      <c r="W41" s="30">
        <f t="shared" si="8"/>
        <v>0</v>
      </c>
      <c r="X41" s="30">
        <f t="shared" si="8"/>
        <v>0</v>
      </c>
      <c r="Y41" s="30">
        <f t="shared" si="8"/>
        <v>0</v>
      </c>
      <c r="Z41" s="30">
        <f t="shared" si="8"/>
        <v>0</v>
      </c>
      <c r="AA41" s="30">
        <f t="shared" si="8"/>
        <v>0</v>
      </c>
      <c r="AB41" s="30">
        <f t="shared" si="8"/>
        <v>0</v>
      </c>
      <c r="AC41" s="30">
        <f t="shared" si="8"/>
        <v>0</v>
      </c>
      <c r="AD41" s="30">
        <f t="shared" si="8"/>
        <v>0</v>
      </c>
      <c r="AE41" s="30">
        <f t="shared" si="8"/>
        <v>0</v>
      </c>
      <c r="AF41" s="30">
        <f t="shared" si="8"/>
        <v>0</v>
      </c>
      <c r="AG41" s="30">
        <f t="shared" si="8"/>
        <v>0</v>
      </c>
      <c r="AH41" s="30">
        <f t="shared" si="8"/>
        <v>0</v>
      </c>
      <c r="AI41" s="30">
        <f t="shared" si="8"/>
        <v>0</v>
      </c>
      <c r="AJ41" s="30">
        <f t="shared" si="8"/>
        <v>0</v>
      </c>
      <c r="AK41" s="30">
        <f t="shared" si="8"/>
        <v>0</v>
      </c>
      <c r="AL41" s="30">
        <f t="shared" si="8"/>
        <v>0</v>
      </c>
      <c r="AM41" s="30">
        <f t="shared" si="8"/>
        <v>0</v>
      </c>
      <c r="AN41" s="30">
        <f t="shared" si="8"/>
        <v>0</v>
      </c>
      <c r="AO41" s="30">
        <f t="shared" si="8"/>
        <v>0</v>
      </c>
      <c r="AP41" s="30">
        <f t="shared" si="8"/>
        <v>0</v>
      </c>
      <c r="AQ41" s="30">
        <f t="shared" si="8"/>
        <v>0</v>
      </c>
      <c r="AR41" s="30">
        <f t="shared" si="8"/>
        <v>13.696585886612699</v>
      </c>
      <c r="AS41" s="30">
        <f t="shared" si="8"/>
        <v>0</v>
      </c>
      <c r="AT41" s="30">
        <f t="shared" si="8"/>
        <v>0</v>
      </c>
      <c r="AU41" s="30">
        <f t="shared" si="8"/>
        <v>0</v>
      </c>
      <c r="AV41" s="30">
        <f t="shared" si="8"/>
        <v>156.73018360637624</v>
      </c>
      <c r="AW41" s="30">
        <f t="shared" si="8"/>
        <v>14.094384180468102</v>
      </c>
      <c r="AX41" s="30">
        <f t="shared" si="8"/>
        <v>6.6488387089999991E-4</v>
      </c>
      <c r="AY41" s="30">
        <f t="shared" si="8"/>
        <v>0</v>
      </c>
      <c r="AZ41" s="30">
        <f t="shared" si="8"/>
        <v>23.3672384446077</v>
      </c>
      <c r="BA41" s="30">
        <f t="shared" si="8"/>
        <v>0</v>
      </c>
      <c r="BB41" s="30">
        <f t="shared" si="8"/>
        <v>0</v>
      </c>
      <c r="BC41" s="30">
        <f t="shared" si="8"/>
        <v>0</v>
      </c>
      <c r="BD41" s="30">
        <f t="shared" si="8"/>
        <v>0</v>
      </c>
      <c r="BE41" s="30">
        <f t="shared" si="8"/>
        <v>0</v>
      </c>
      <c r="BF41" s="30">
        <f t="shared" si="8"/>
        <v>102.92542939192838</v>
      </c>
      <c r="BG41" s="30">
        <f t="shared" si="8"/>
        <v>14.555617929961901</v>
      </c>
      <c r="BH41" s="30">
        <f t="shared" si="8"/>
        <v>0</v>
      </c>
      <c r="BI41" s="30">
        <f t="shared" si="8"/>
        <v>0</v>
      </c>
      <c r="BJ41" s="30">
        <f t="shared" si="8"/>
        <v>4.2202918588701008</v>
      </c>
      <c r="BK41" s="31">
        <f>SUM(C41:BJ41)</f>
        <v>375.40349031296535</v>
      </c>
    </row>
    <row r="42" spans="1:63">
      <c r="A42" s="16"/>
      <c r="B42" s="22" t="s">
        <v>50</v>
      </c>
      <c r="C42" s="30">
        <f>+C32+C41</f>
        <v>0</v>
      </c>
      <c r="D42" s="30">
        <f t="shared" ref="D42:BJ42" si="9">+D32+D41</f>
        <v>1.8947937915802999</v>
      </c>
      <c r="E42" s="30">
        <f t="shared" si="9"/>
        <v>0</v>
      </c>
      <c r="F42" s="30">
        <f t="shared" si="9"/>
        <v>0</v>
      </c>
      <c r="G42" s="30">
        <f t="shared" si="9"/>
        <v>0</v>
      </c>
      <c r="H42" s="30">
        <f t="shared" si="9"/>
        <v>1.7601127270769004</v>
      </c>
      <c r="I42" s="30">
        <f t="shared" si="9"/>
        <v>32.557223802903103</v>
      </c>
      <c r="J42" s="30">
        <f t="shared" si="9"/>
        <v>0</v>
      </c>
      <c r="K42" s="30">
        <f t="shared" si="9"/>
        <v>0</v>
      </c>
      <c r="L42" s="30">
        <f t="shared" si="9"/>
        <v>10.156914365902402</v>
      </c>
      <c r="M42" s="30">
        <f t="shared" si="9"/>
        <v>0</v>
      </c>
      <c r="N42" s="30">
        <f t="shared" si="9"/>
        <v>0</v>
      </c>
      <c r="O42" s="30">
        <f t="shared" si="9"/>
        <v>0</v>
      </c>
      <c r="P42" s="30">
        <f t="shared" si="9"/>
        <v>0</v>
      </c>
      <c r="Q42" s="30">
        <f t="shared" si="9"/>
        <v>0</v>
      </c>
      <c r="R42" s="30">
        <f t="shared" si="9"/>
        <v>0.43256973895730011</v>
      </c>
      <c r="S42" s="30">
        <f t="shared" si="9"/>
        <v>5.5279206450000004E-4</v>
      </c>
      <c r="T42" s="30">
        <f t="shared" si="9"/>
        <v>0</v>
      </c>
      <c r="U42" s="30">
        <f t="shared" si="9"/>
        <v>0</v>
      </c>
      <c r="V42" s="30">
        <f t="shared" si="9"/>
        <v>0</v>
      </c>
      <c r="W42" s="30">
        <f t="shared" si="9"/>
        <v>0</v>
      </c>
      <c r="X42" s="30">
        <f t="shared" si="9"/>
        <v>0</v>
      </c>
      <c r="Y42" s="30">
        <f t="shared" si="9"/>
        <v>0</v>
      </c>
      <c r="Z42" s="30">
        <f t="shared" si="9"/>
        <v>0</v>
      </c>
      <c r="AA42" s="30">
        <f t="shared" si="9"/>
        <v>0</v>
      </c>
      <c r="AB42" s="30">
        <f t="shared" si="9"/>
        <v>0</v>
      </c>
      <c r="AC42" s="30">
        <f t="shared" si="9"/>
        <v>0</v>
      </c>
      <c r="AD42" s="30">
        <f t="shared" si="9"/>
        <v>0</v>
      </c>
      <c r="AE42" s="30">
        <f t="shared" si="9"/>
        <v>0</v>
      </c>
      <c r="AF42" s="30">
        <f t="shared" si="9"/>
        <v>0</v>
      </c>
      <c r="AG42" s="30">
        <f t="shared" si="9"/>
        <v>0</v>
      </c>
      <c r="AH42" s="30">
        <f t="shared" si="9"/>
        <v>0</v>
      </c>
      <c r="AI42" s="30">
        <f t="shared" si="9"/>
        <v>0</v>
      </c>
      <c r="AJ42" s="30">
        <f t="shared" si="9"/>
        <v>0</v>
      </c>
      <c r="AK42" s="30">
        <f t="shared" si="9"/>
        <v>0</v>
      </c>
      <c r="AL42" s="30">
        <f t="shared" si="9"/>
        <v>0</v>
      </c>
      <c r="AM42" s="30">
        <f t="shared" si="9"/>
        <v>0</v>
      </c>
      <c r="AN42" s="30">
        <f t="shared" si="9"/>
        <v>0</v>
      </c>
      <c r="AO42" s="30">
        <f t="shared" si="9"/>
        <v>0</v>
      </c>
      <c r="AP42" s="30">
        <f t="shared" si="9"/>
        <v>0</v>
      </c>
      <c r="AQ42" s="30">
        <f t="shared" si="9"/>
        <v>0</v>
      </c>
      <c r="AR42" s="30">
        <f t="shared" si="9"/>
        <v>13.696585886612699</v>
      </c>
      <c r="AS42" s="30">
        <f t="shared" si="9"/>
        <v>0</v>
      </c>
      <c r="AT42" s="30">
        <f t="shared" si="9"/>
        <v>0</v>
      </c>
      <c r="AU42" s="30">
        <f t="shared" si="9"/>
        <v>0</v>
      </c>
      <c r="AV42" s="30">
        <f t="shared" si="9"/>
        <v>195.68345847269271</v>
      </c>
      <c r="AW42" s="30">
        <f t="shared" si="9"/>
        <v>16.704102003564202</v>
      </c>
      <c r="AX42" s="30">
        <f t="shared" si="9"/>
        <v>6.6488387089999991E-4</v>
      </c>
      <c r="AY42" s="30">
        <f t="shared" si="9"/>
        <v>0</v>
      </c>
      <c r="AZ42" s="30">
        <f t="shared" si="9"/>
        <v>24.441536658606601</v>
      </c>
      <c r="BA42" s="30">
        <f t="shared" si="9"/>
        <v>0</v>
      </c>
      <c r="BB42" s="30">
        <f t="shared" si="9"/>
        <v>0</v>
      </c>
      <c r="BC42" s="30">
        <f t="shared" si="9"/>
        <v>0</v>
      </c>
      <c r="BD42" s="30">
        <f t="shared" si="9"/>
        <v>0</v>
      </c>
      <c r="BE42" s="30">
        <f t="shared" si="9"/>
        <v>0</v>
      </c>
      <c r="BF42" s="30">
        <f t="shared" si="9"/>
        <v>112.69191705605284</v>
      </c>
      <c r="BG42" s="30">
        <f t="shared" si="9"/>
        <v>14.555619542929602</v>
      </c>
      <c r="BH42" s="30">
        <f t="shared" si="9"/>
        <v>0</v>
      </c>
      <c r="BI42" s="30">
        <f t="shared" si="9"/>
        <v>0</v>
      </c>
      <c r="BJ42" s="30">
        <f t="shared" si="9"/>
        <v>4.2926912052893007</v>
      </c>
      <c r="BK42" s="31">
        <f>SUM(C42:BJ42)</f>
        <v>428.86874292810336</v>
      </c>
    </row>
    <row r="43" spans="1:63" ht="3" customHeight="1">
      <c r="A43" s="16"/>
      <c r="B43" s="20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7"/>
    </row>
    <row r="44" spans="1:63">
      <c r="A44" s="16" t="s">
        <v>17</v>
      </c>
      <c r="B44" s="19" t="s">
        <v>8</v>
      </c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7"/>
    </row>
    <row r="45" spans="1:63">
      <c r="A45" s="16" t="s">
        <v>42</v>
      </c>
      <c r="B45" s="20" t="s">
        <v>18</v>
      </c>
      <c r="C45" s="45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7"/>
    </row>
    <row r="46" spans="1:63">
      <c r="A46" s="16"/>
      <c r="B46" s="21" t="s">
        <v>39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0</v>
      </c>
      <c r="AM46" s="32">
        <v>0</v>
      </c>
      <c r="AN46" s="32">
        <v>0</v>
      </c>
      <c r="AO46" s="32">
        <v>0</v>
      </c>
      <c r="AP46" s="32">
        <v>0</v>
      </c>
      <c r="AQ46" s="32">
        <v>0</v>
      </c>
      <c r="AR46" s="32">
        <v>0</v>
      </c>
      <c r="AS46" s="32">
        <v>0</v>
      </c>
      <c r="AT46" s="32">
        <v>0</v>
      </c>
      <c r="AU46" s="32">
        <v>0</v>
      </c>
      <c r="AV46" s="32">
        <v>0</v>
      </c>
      <c r="AW46" s="32">
        <v>0</v>
      </c>
      <c r="AX46" s="32">
        <v>0</v>
      </c>
      <c r="AY46" s="32">
        <v>0</v>
      </c>
      <c r="AZ46" s="32">
        <v>0</v>
      </c>
      <c r="BA46" s="32">
        <v>0</v>
      </c>
      <c r="BB46" s="32">
        <v>0</v>
      </c>
      <c r="BC46" s="32">
        <v>0</v>
      </c>
      <c r="BD46" s="32">
        <v>0</v>
      </c>
      <c r="BE46" s="32">
        <v>0</v>
      </c>
      <c r="BF46" s="32">
        <v>0</v>
      </c>
      <c r="BG46" s="32">
        <v>0</v>
      </c>
      <c r="BH46" s="32">
        <v>0</v>
      </c>
      <c r="BI46" s="32">
        <v>0</v>
      </c>
      <c r="BJ46" s="32">
        <v>0</v>
      </c>
      <c r="BK46" s="32">
        <v>0</v>
      </c>
    </row>
    <row r="47" spans="1:63">
      <c r="A47" s="16"/>
      <c r="B47" s="22" t="s">
        <v>49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0</v>
      </c>
      <c r="AM47" s="32">
        <v>0</v>
      </c>
      <c r="AN47" s="32">
        <v>0</v>
      </c>
      <c r="AO47" s="32">
        <v>0</v>
      </c>
      <c r="AP47" s="32">
        <v>0</v>
      </c>
      <c r="AQ47" s="32">
        <v>0</v>
      </c>
      <c r="AR47" s="32">
        <v>0</v>
      </c>
      <c r="AS47" s="32">
        <v>0</v>
      </c>
      <c r="AT47" s="32">
        <v>0</v>
      </c>
      <c r="AU47" s="32">
        <v>0</v>
      </c>
      <c r="AV47" s="32">
        <v>0</v>
      </c>
      <c r="AW47" s="32">
        <v>0</v>
      </c>
      <c r="AX47" s="32">
        <v>0</v>
      </c>
      <c r="AY47" s="32">
        <v>0</v>
      </c>
      <c r="AZ47" s="32">
        <v>0</v>
      </c>
      <c r="BA47" s="32">
        <v>0</v>
      </c>
      <c r="BB47" s="32">
        <v>0</v>
      </c>
      <c r="BC47" s="32">
        <v>0</v>
      </c>
      <c r="BD47" s="32">
        <v>0</v>
      </c>
      <c r="BE47" s="32">
        <v>0</v>
      </c>
      <c r="BF47" s="32">
        <v>0</v>
      </c>
      <c r="BG47" s="32">
        <v>0</v>
      </c>
      <c r="BH47" s="32">
        <v>0</v>
      </c>
      <c r="BI47" s="32">
        <v>0</v>
      </c>
      <c r="BJ47" s="32">
        <v>0</v>
      </c>
      <c r="BK47" s="32">
        <v>0</v>
      </c>
    </row>
    <row r="48" spans="1:63" ht="2.25" customHeight="1">
      <c r="A48" s="16"/>
      <c r="B48" s="20"/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7"/>
    </row>
    <row r="49" spans="1:63">
      <c r="A49" s="16" t="s">
        <v>4</v>
      </c>
      <c r="B49" s="19" t="s">
        <v>9</v>
      </c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7"/>
    </row>
    <row r="50" spans="1:63">
      <c r="A50" s="16" t="s">
        <v>42</v>
      </c>
      <c r="B50" s="20" t="s">
        <v>19</v>
      </c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7"/>
    </row>
    <row r="51" spans="1:63">
      <c r="A51" s="16"/>
      <c r="B51" s="21" t="s">
        <v>39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0</v>
      </c>
      <c r="AM51" s="32">
        <v>0</v>
      </c>
      <c r="AN51" s="32">
        <v>0</v>
      </c>
      <c r="AO51" s="32">
        <v>0</v>
      </c>
      <c r="AP51" s="32">
        <v>0</v>
      </c>
      <c r="AQ51" s="32">
        <v>0</v>
      </c>
      <c r="AR51" s="32">
        <v>0</v>
      </c>
      <c r="AS51" s="32">
        <v>0</v>
      </c>
      <c r="AT51" s="32">
        <v>0</v>
      </c>
      <c r="AU51" s="32">
        <v>0</v>
      </c>
      <c r="AV51" s="32">
        <v>0</v>
      </c>
      <c r="AW51" s="32">
        <v>0</v>
      </c>
      <c r="AX51" s="32">
        <v>0</v>
      </c>
      <c r="AY51" s="32">
        <v>0</v>
      </c>
      <c r="AZ51" s="32">
        <v>0</v>
      </c>
      <c r="BA51" s="32">
        <v>0</v>
      </c>
      <c r="BB51" s="32">
        <v>0</v>
      </c>
      <c r="BC51" s="32">
        <v>0</v>
      </c>
      <c r="BD51" s="32">
        <v>0</v>
      </c>
      <c r="BE51" s="32">
        <v>0</v>
      </c>
      <c r="BF51" s="32">
        <v>0</v>
      </c>
      <c r="BG51" s="32">
        <v>0</v>
      </c>
      <c r="BH51" s="32">
        <v>0</v>
      </c>
      <c r="BI51" s="32">
        <v>0</v>
      </c>
      <c r="BJ51" s="32">
        <v>0</v>
      </c>
      <c r="BK51" s="32">
        <v>0</v>
      </c>
    </row>
    <row r="52" spans="1:63">
      <c r="A52" s="16"/>
      <c r="B52" s="21" t="s">
        <v>51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</row>
    <row r="53" spans="1:63">
      <c r="A53" s="16" t="s">
        <v>43</v>
      </c>
      <c r="B53" s="20" t="s">
        <v>20</v>
      </c>
      <c r="C53" s="45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7"/>
    </row>
    <row r="54" spans="1:63">
      <c r="A54" s="16"/>
      <c r="B54" s="21" t="s">
        <v>39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</row>
    <row r="55" spans="1:63">
      <c r="A55" s="16"/>
      <c r="B55" s="21" t="s">
        <v>52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  <c r="AQ55" s="32">
        <v>0</v>
      </c>
      <c r="AR55" s="32">
        <v>0</v>
      </c>
      <c r="AS55" s="32">
        <v>0</v>
      </c>
      <c r="AT55" s="32">
        <v>0</v>
      </c>
      <c r="AU55" s="32">
        <v>0</v>
      </c>
      <c r="AV55" s="32">
        <v>0</v>
      </c>
      <c r="AW55" s="32">
        <v>0</v>
      </c>
      <c r="AX55" s="32">
        <v>0</v>
      </c>
      <c r="AY55" s="32">
        <v>0</v>
      </c>
      <c r="AZ55" s="32">
        <v>0</v>
      </c>
      <c r="BA55" s="32">
        <v>0</v>
      </c>
      <c r="BB55" s="32">
        <v>0</v>
      </c>
      <c r="BC55" s="32">
        <v>0</v>
      </c>
      <c r="BD55" s="32">
        <v>0</v>
      </c>
      <c r="BE55" s="32">
        <v>0</v>
      </c>
      <c r="BF55" s="32">
        <v>0</v>
      </c>
      <c r="BG55" s="32">
        <v>0</v>
      </c>
      <c r="BH55" s="32">
        <v>0</v>
      </c>
      <c r="BI55" s="32">
        <v>0</v>
      </c>
      <c r="BJ55" s="32">
        <v>0</v>
      </c>
      <c r="BK55" s="32">
        <v>0</v>
      </c>
    </row>
    <row r="56" spans="1:63">
      <c r="A56" s="16"/>
      <c r="B56" s="22" t="s">
        <v>50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0</v>
      </c>
      <c r="AL56" s="32">
        <v>0</v>
      </c>
      <c r="AM56" s="32">
        <v>0</v>
      </c>
      <c r="AN56" s="32">
        <v>0</v>
      </c>
      <c r="AO56" s="32">
        <v>0</v>
      </c>
      <c r="AP56" s="32">
        <v>0</v>
      </c>
      <c r="AQ56" s="32">
        <v>0</v>
      </c>
      <c r="AR56" s="32">
        <v>0</v>
      </c>
      <c r="AS56" s="32">
        <v>0</v>
      </c>
      <c r="AT56" s="32">
        <v>0</v>
      </c>
      <c r="AU56" s="32">
        <v>0</v>
      </c>
      <c r="AV56" s="32">
        <v>0</v>
      </c>
      <c r="AW56" s="32">
        <v>0</v>
      </c>
      <c r="AX56" s="32">
        <v>0</v>
      </c>
      <c r="AY56" s="32">
        <v>0</v>
      </c>
      <c r="AZ56" s="32">
        <v>0</v>
      </c>
      <c r="BA56" s="32">
        <v>0</v>
      </c>
      <c r="BB56" s="32">
        <v>0</v>
      </c>
      <c r="BC56" s="32">
        <v>0</v>
      </c>
      <c r="BD56" s="32">
        <v>0</v>
      </c>
      <c r="BE56" s="32">
        <v>0</v>
      </c>
      <c r="BF56" s="32">
        <v>0</v>
      </c>
      <c r="BG56" s="32">
        <v>0</v>
      </c>
      <c r="BH56" s="32">
        <v>0</v>
      </c>
      <c r="BI56" s="32">
        <v>0</v>
      </c>
      <c r="BJ56" s="32">
        <v>0</v>
      </c>
      <c r="BK56" s="32">
        <v>0</v>
      </c>
    </row>
    <row r="57" spans="1:63" ht="4.5" customHeight="1">
      <c r="A57" s="16"/>
      <c r="B57" s="20"/>
      <c r="C57" s="45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7"/>
    </row>
    <row r="58" spans="1:63">
      <c r="A58" s="16" t="s">
        <v>21</v>
      </c>
      <c r="B58" s="19" t="s">
        <v>22</v>
      </c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7"/>
    </row>
    <row r="59" spans="1:63">
      <c r="A59" s="16" t="s">
        <v>42</v>
      </c>
      <c r="B59" s="20" t="s">
        <v>23</v>
      </c>
      <c r="C59" s="45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7"/>
    </row>
    <row r="60" spans="1:63">
      <c r="A60" s="16"/>
      <c r="B60" s="21" t="s">
        <v>39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  <c r="AG60" s="32">
        <v>0</v>
      </c>
      <c r="AH60" s="32">
        <v>0</v>
      </c>
      <c r="AI60" s="32">
        <v>0</v>
      </c>
      <c r="AJ60" s="32">
        <v>0</v>
      </c>
      <c r="AK60" s="32">
        <v>0</v>
      </c>
      <c r="AL60" s="32">
        <v>0</v>
      </c>
      <c r="AM60" s="32">
        <v>0</v>
      </c>
      <c r="AN60" s="32">
        <v>0</v>
      </c>
      <c r="AO60" s="32">
        <v>0</v>
      </c>
      <c r="AP60" s="32">
        <v>0</v>
      </c>
      <c r="AQ60" s="32">
        <v>0</v>
      </c>
      <c r="AR60" s="32">
        <v>0</v>
      </c>
      <c r="AS60" s="32">
        <v>0</v>
      </c>
      <c r="AT60" s="32">
        <v>0</v>
      </c>
      <c r="AU60" s="32">
        <v>0</v>
      </c>
      <c r="AV60" s="32">
        <v>0</v>
      </c>
      <c r="AW60" s="32">
        <v>0</v>
      </c>
      <c r="AX60" s="32">
        <v>0</v>
      </c>
      <c r="AY60" s="32">
        <v>0</v>
      </c>
      <c r="AZ60" s="32">
        <v>0</v>
      </c>
      <c r="BA60" s="32">
        <v>0</v>
      </c>
      <c r="BB60" s="32">
        <v>0</v>
      </c>
      <c r="BC60" s="32">
        <v>0</v>
      </c>
      <c r="BD60" s="32">
        <v>0</v>
      </c>
      <c r="BE60" s="32">
        <v>0</v>
      </c>
      <c r="BF60" s="32">
        <v>0</v>
      </c>
      <c r="BG60" s="32">
        <v>0</v>
      </c>
      <c r="BH60" s="32">
        <v>0</v>
      </c>
      <c r="BI60" s="32">
        <v>0</v>
      </c>
      <c r="BJ60" s="32">
        <v>0</v>
      </c>
      <c r="BK60" s="32">
        <v>0</v>
      </c>
    </row>
    <row r="61" spans="1:63">
      <c r="A61" s="16"/>
      <c r="B61" s="22" t="s">
        <v>49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2">
        <v>0</v>
      </c>
      <c r="AG61" s="32">
        <v>0</v>
      </c>
      <c r="AH61" s="32">
        <v>0</v>
      </c>
      <c r="AI61" s="32">
        <v>0</v>
      </c>
      <c r="AJ61" s="32">
        <v>0</v>
      </c>
      <c r="AK61" s="32">
        <v>0</v>
      </c>
      <c r="AL61" s="32">
        <v>0</v>
      </c>
      <c r="AM61" s="32">
        <v>0</v>
      </c>
      <c r="AN61" s="32">
        <v>0</v>
      </c>
      <c r="AO61" s="32">
        <v>0</v>
      </c>
      <c r="AP61" s="32">
        <v>0</v>
      </c>
      <c r="AQ61" s="32">
        <v>0</v>
      </c>
      <c r="AR61" s="32">
        <v>0</v>
      </c>
      <c r="AS61" s="32">
        <v>0</v>
      </c>
      <c r="AT61" s="32">
        <v>0</v>
      </c>
      <c r="AU61" s="32">
        <v>0</v>
      </c>
      <c r="AV61" s="32">
        <v>0</v>
      </c>
      <c r="AW61" s="32">
        <v>0</v>
      </c>
      <c r="AX61" s="32">
        <v>0</v>
      </c>
      <c r="AY61" s="32">
        <v>0</v>
      </c>
      <c r="AZ61" s="32">
        <v>0</v>
      </c>
      <c r="BA61" s="32">
        <v>0</v>
      </c>
      <c r="BB61" s="32">
        <v>0</v>
      </c>
      <c r="BC61" s="32">
        <v>0</v>
      </c>
      <c r="BD61" s="32">
        <v>0</v>
      </c>
      <c r="BE61" s="32">
        <v>0</v>
      </c>
      <c r="BF61" s="32">
        <v>0</v>
      </c>
      <c r="BG61" s="32">
        <v>0</v>
      </c>
      <c r="BH61" s="32">
        <v>0</v>
      </c>
      <c r="BI61" s="32">
        <v>0</v>
      </c>
      <c r="BJ61" s="32">
        <v>0</v>
      </c>
      <c r="BK61" s="32">
        <v>0</v>
      </c>
    </row>
    <row r="62" spans="1:63" ht="4.5" customHeight="1">
      <c r="A62" s="16"/>
      <c r="B62" s="24"/>
      <c r="C62" s="45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7"/>
    </row>
    <row r="63" spans="1:63">
      <c r="A63" s="16"/>
      <c r="B63" s="25" t="s">
        <v>59</v>
      </c>
      <c r="C63" s="42">
        <f>+C27+C42+C47+C56+C61</f>
        <v>0</v>
      </c>
      <c r="D63" s="42">
        <f t="shared" ref="D63:BJ63" si="10">+D27+D42+D47+D56+D61</f>
        <v>4.6663042802571999</v>
      </c>
      <c r="E63" s="42">
        <f t="shared" si="10"/>
        <v>0</v>
      </c>
      <c r="F63" s="42">
        <f t="shared" si="10"/>
        <v>0</v>
      </c>
      <c r="G63" s="42">
        <f t="shared" si="10"/>
        <v>0</v>
      </c>
      <c r="H63" s="42">
        <f t="shared" si="10"/>
        <v>7.7650523971578016</v>
      </c>
      <c r="I63" s="42">
        <f t="shared" si="10"/>
        <v>654.39971249047971</v>
      </c>
      <c r="J63" s="42">
        <f t="shared" si="10"/>
        <v>659.20450783335332</v>
      </c>
      <c r="K63" s="42">
        <f t="shared" si="10"/>
        <v>0</v>
      </c>
      <c r="L63" s="42">
        <f t="shared" si="10"/>
        <v>38.611966865834304</v>
      </c>
      <c r="M63" s="42">
        <f t="shared" si="10"/>
        <v>0</v>
      </c>
      <c r="N63" s="42">
        <f t="shared" si="10"/>
        <v>0</v>
      </c>
      <c r="O63" s="42">
        <f t="shared" si="10"/>
        <v>0</v>
      </c>
      <c r="P63" s="42">
        <f t="shared" si="10"/>
        <v>0</v>
      </c>
      <c r="Q63" s="42">
        <f t="shared" si="10"/>
        <v>0</v>
      </c>
      <c r="R63" s="42">
        <f t="shared" si="10"/>
        <v>2.6015757088538005</v>
      </c>
      <c r="S63" s="42">
        <f t="shared" si="10"/>
        <v>20.1844375468383</v>
      </c>
      <c r="T63" s="42">
        <f t="shared" si="10"/>
        <v>12.605763076547801</v>
      </c>
      <c r="U63" s="42">
        <f t="shared" si="10"/>
        <v>0</v>
      </c>
      <c r="V63" s="42">
        <f t="shared" si="10"/>
        <v>43.275345605160695</v>
      </c>
      <c r="W63" s="42">
        <f t="shared" si="10"/>
        <v>0</v>
      </c>
      <c r="X63" s="42">
        <f t="shared" si="10"/>
        <v>0</v>
      </c>
      <c r="Y63" s="42">
        <f t="shared" si="10"/>
        <v>0</v>
      </c>
      <c r="Z63" s="42">
        <f t="shared" si="10"/>
        <v>0</v>
      </c>
      <c r="AA63" s="42">
        <f t="shared" si="10"/>
        <v>0</v>
      </c>
      <c r="AB63" s="42">
        <f t="shared" si="10"/>
        <v>0</v>
      </c>
      <c r="AC63" s="42">
        <f t="shared" si="10"/>
        <v>0</v>
      </c>
      <c r="AD63" s="42">
        <f t="shared" si="10"/>
        <v>0</v>
      </c>
      <c r="AE63" s="42">
        <f t="shared" si="10"/>
        <v>0</v>
      </c>
      <c r="AF63" s="42">
        <f t="shared" si="10"/>
        <v>0</v>
      </c>
      <c r="AG63" s="42">
        <f t="shared" si="10"/>
        <v>0</v>
      </c>
      <c r="AH63" s="42">
        <f t="shared" si="10"/>
        <v>0</v>
      </c>
      <c r="AI63" s="42">
        <f t="shared" si="10"/>
        <v>0</v>
      </c>
      <c r="AJ63" s="42">
        <f t="shared" si="10"/>
        <v>0</v>
      </c>
      <c r="AK63" s="42">
        <f t="shared" si="10"/>
        <v>0</v>
      </c>
      <c r="AL63" s="42">
        <f t="shared" si="10"/>
        <v>0</v>
      </c>
      <c r="AM63" s="42">
        <f t="shared" si="10"/>
        <v>0</v>
      </c>
      <c r="AN63" s="42">
        <f t="shared" si="10"/>
        <v>0</v>
      </c>
      <c r="AO63" s="42">
        <f t="shared" si="10"/>
        <v>0</v>
      </c>
      <c r="AP63" s="42">
        <f t="shared" si="10"/>
        <v>0</v>
      </c>
      <c r="AQ63" s="42">
        <f t="shared" si="10"/>
        <v>0</v>
      </c>
      <c r="AR63" s="42">
        <f t="shared" si="10"/>
        <v>13.696585886612699</v>
      </c>
      <c r="AS63" s="42">
        <f t="shared" si="10"/>
        <v>0</v>
      </c>
      <c r="AT63" s="42">
        <f t="shared" si="10"/>
        <v>0</v>
      </c>
      <c r="AU63" s="42">
        <f t="shared" si="10"/>
        <v>0</v>
      </c>
      <c r="AV63" s="42">
        <f t="shared" si="10"/>
        <v>213.77626394312091</v>
      </c>
      <c r="AW63" s="42">
        <f t="shared" si="10"/>
        <v>254.24725990171987</v>
      </c>
      <c r="AX63" s="42">
        <f t="shared" si="10"/>
        <v>111.0011324288383</v>
      </c>
      <c r="AY63" s="42">
        <f t="shared" si="10"/>
        <v>1.16729649032E-2</v>
      </c>
      <c r="AZ63" s="42">
        <f t="shared" si="10"/>
        <v>59.458782949209301</v>
      </c>
      <c r="BA63" s="42">
        <f t="shared" si="10"/>
        <v>0</v>
      </c>
      <c r="BB63" s="42">
        <f t="shared" si="10"/>
        <v>0</v>
      </c>
      <c r="BC63" s="42">
        <f t="shared" si="10"/>
        <v>0</v>
      </c>
      <c r="BD63" s="42">
        <f t="shared" si="10"/>
        <v>0</v>
      </c>
      <c r="BE63" s="42">
        <f t="shared" si="10"/>
        <v>0</v>
      </c>
      <c r="BF63" s="42">
        <f t="shared" si="10"/>
        <v>117.62715892081314</v>
      </c>
      <c r="BG63" s="42">
        <f t="shared" si="10"/>
        <v>35.016932473993904</v>
      </c>
      <c r="BH63" s="42">
        <f t="shared" si="10"/>
        <v>0.97191423174189995</v>
      </c>
      <c r="BI63" s="42">
        <f t="shared" si="10"/>
        <v>0</v>
      </c>
      <c r="BJ63" s="42">
        <f t="shared" si="10"/>
        <v>6.3711211809337005</v>
      </c>
      <c r="BK63" s="30">
        <f>SUM(C63:BJ63)</f>
        <v>2255.4934906863696</v>
      </c>
    </row>
    <row r="64" spans="1:63" ht="4.5" customHeight="1">
      <c r="A64" s="16"/>
      <c r="B64" s="25"/>
      <c r="C64" s="50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2"/>
    </row>
    <row r="65" spans="1:63" ht="14.25" customHeight="1">
      <c r="A65" s="16" t="s">
        <v>5</v>
      </c>
      <c r="B65" s="26" t="s">
        <v>25</v>
      </c>
      <c r="C65" s="50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2"/>
    </row>
    <row r="66" spans="1:63">
      <c r="A66" s="16"/>
      <c r="B66" s="21" t="s">
        <v>39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  <c r="AP66" s="32">
        <v>0</v>
      </c>
      <c r="AQ66" s="32">
        <v>0</v>
      </c>
      <c r="AR66" s="32">
        <v>0</v>
      </c>
      <c r="AS66" s="32">
        <v>0</v>
      </c>
      <c r="AT66" s="32">
        <v>0</v>
      </c>
      <c r="AU66" s="32">
        <v>0</v>
      </c>
      <c r="AV66" s="32">
        <v>0</v>
      </c>
      <c r="AW66" s="32">
        <v>0</v>
      </c>
      <c r="AX66" s="32">
        <v>0</v>
      </c>
      <c r="AY66" s="32">
        <v>0</v>
      </c>
      <c r="AZ66" s="32">
        <v>0</v>
      </c>
      <c r="BA66" s="32">
        <v>0</v>
      </c>
      <c r="BB66" s="32">
        <v>0</v>
      </c>
      <c r="BC66" s="32">
        <v>0</v>
      </c>
      <c r="BD66" s="32">
        <v>0</v>
      </c>
      <c r="BE66" s="32">
        <v>0</v>
      </c>
      <c r="BF66" s="32">
        <v>0</v>
      </c>
      <c r="BG66" s="32">
        <v>0</v>
      </c>
      <c r="BH66" s="32">
        <v>0</v>
      </c>
      <c r="BI66" s="32">
        <v>0</v>
      </c>
      <c r="BJ66" s="32">
        <v>0</v>
      </c>
      <c r="BK66" s="32">
        <v>0</v>
      </c>
    </row>
    <row r="67" spans="1:63" ht="13.5" thickBot="1">
      <c r="A67" s="27"/>
      <c r="B67" s="22" t="s">
        <v>49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</row>
    <row r="68" spans="1:63" ht="6" customHeight="1">
      <c r="A68" s="4"/>
      <c r="B68" s="18"/>
    </row>
    <row r="69" spans="1:63">
      <c r="A69" s="4"/>
      <c r="B69" s="4" t="s">
        <v>28</v>
      </c>
      <c r="L69" s="17" t="s">
        <v>40</v>
      </c>
    </row>
    <row r="70" spans="1:63">
      <c r="A70" s="4"/>
      <c r="B70" s="4" t="s">
        <v>29</v>
      </c>
      <c r="L70" s="4" t="s">
        <v>32</v>
      </c>
    </row>
    <row r="71" spans="1:63">
      <c r="L71" s="4" t="s">
        <v>33</v>
      </c>
    </row>
    <row r="72" spans="1:63">
      <c r="B72" s="4" t="s">
        <v>35</v>
      </c>
      <c r="L72" s="4" t="s">
        <v>58</v>
      </c>
    </row>
    <row r="73" spans="1:63">
      <c r="B73" s="4" t="s">
        <v>36</v>
      </c>
      <c r="L73" s="4" t="s">
        <v>60</v>
      </c>
    </row>
    <row r="74" spans="1:63">
      <c r="B74" s="4"/>
      <c r="L74" s="4" t="s">
        <v>34</v>
      </c>
    </row>
    <row r="80" spans="1:63">
      <c r="B80" s="4"/>
    </row>
  </sheetData>
  <mergeCells count="49">
    <mergeCell ref="C4:G4"/>
    <mergeCell ref="M4:Q4"/>
    <mergeCell ref="W4:AA4"/>
    <mergeCell ref="AQ4:AU4"/>
    <mergeCell ref="BA4:BE4"/>
    <mergeCell ref="AB4:AF4"/>
    <mergeCell ref="W2:AP2"/>
    <mergeCell ref="AQ2:BJ2"/>
    <mergeCell ref="AG4:AK4"/>
    <mergeCell ref="AQ3:AZ3"/>
    <mergeCell ref="BF4:BJ4"/>
    <mergeCell ref="AV4:AZ4"/>
    <mergeCell ref="C19:BK19"/>
    <mergeCell ref="C22:BK22"/>
    <mergeCell ref="AL4:AP4"/>
    <mergeCell ref="B1:B5"/>
    <mergeCell ref="C7:BK7"/>
    <mergeCell ref="C6:BK6"/>
    <mergeCell ref="C3:L3"/>
    <mergeCell ref="H4:L4"/>
    <mergeCell ref="R4:V4"/>
    <mergeCell ref="C2:V2"/>
    <mergeCell ref="C1:BK1"/>
    <mergeCell ref="BA3:BJ3"/>
    <mergeCell ref="BK2:BK5"/>
    <mergeCell ref="W3:AF3"/>
    <mergeCell ref="AG3:AP3"/>
    <mergeCell ref="C29:BK29"/>
    <mergeCell ref="M3:V3"/>
    <mergeCell ref="C10:BK10"/>
    <mergeCell ref="C13:BK13"/>
    <mergeCell ref="C16:BK16"/>
    <mergeCell ref="C59:BK59"/>
    <mergeCell ref="C30:BK30"/>
    <mergeCell ref="C28:BK28"/>
    <mergeCell ref="C33:BK33"/>
    <mergeCell ref="C43:BK43"/>
    <mergeCell ref="C44:BK44"/>
    <mergeCell ref="C48:BK48"/>
    <mergeCell ref="C62:BK62"/>
    <mergeCell ref="A1:A5"/>
    <mergeCell ref="C45:BK45"/>
    <mergeCell ref="C64:BK64"/>
    <mergeCell ref="C65:BK65"/>
    <mergeCell ref="C49:BK49"/>
    <mergeCell ref="C50:BK50"/>
    <mergeCell ref="C53:BK53"/>
    <mergeCell ref="C57:BK57"/>
    <mergeCell ref="C58:BK58"/>
  </mergeCells>
  <pageMargins left="0.7" right="0.7" top="0.37" bottom="0.37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 A1 Frmt for AUM disclosure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beenald</cp:lastModifiedBy>
  <cp:lastPrinted>2014-03-24T10:58:12Z</cp:lastPrinted>
  <dcterms:created xsi:type="dcterms:W3CDTF">2014-01-06T04:43:23Z</dcterms:created>
  <dcterms:modified xsi:type="dcterms:W3CDTF">2017-02-07T04:42:04Z</dcterms:modified>
</cp:coreProperties>
</file>