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675"/>
  </bookViews>
  <sheets>
    <sheet name="Anex A1 Frmt for AUM disclosure" sheetId="8" r:id="rId1"/>
  </sheets>
  <calcPr calcId="125725"/>
</workbook>
</file>

<file path=xl/calcChain.xml><?xml version="1.0" encoding="utf-8"?>
<calcChain xmlns="http://schemas.openxmlformats.org/spreadsheetml/2006/main">
  <c r="BJ42" i="8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J33"/>
  <c r="BJ43"/>
  <c r="BI33"/>
  <c r="BI43"/>
  <c r="BH33"/>
  <c r="BH43"/>
  <c r="BG33"/>
  <c r="BG43"/>
  <c r="BF33"/>
  <c r="BF43"/>
  <c r="BE33"/>
  <c r="BE43"/>
  <c r="BD33"/>
  <c r="BD43"/>
  <c r="BC33"/>
  <c r="BC43"/>
  <c r="BB33"/>
  <c r="BB43"/>
  <c r="BA33"/>
  <c r="BA43"/>
  <c r="AZ33"/>
  <c r="AZ43"/>
  <c r="AY33"/>
  <c r="AY43"/>
  <c r="AX33"/>
  <c r="AX43"/>
  <c r="AW33"/>
  <c r="AW43"/>
  <c r="AV33"/>
  <c r="AV43"/>
  <c r="AU33"/>
  <c r="AU43"/>
  <c r="AT33"/>
  <c r="AT43"/>
  <c r="AS33"/>
  <c r="AS43"/>
  <c r="AR33"/>
  <c r="AR43"/>
  <c r="AQ33"/>
  <c r="AQ43"/>
  <c r="AP33"/>
  <c r="AP43"/>
  <c r="AO33"/>
  <c r="AO43"/>
  <c r="AN33"/>
  <c r="AN43"/>
  <c r="AM33"/>
  <c r="AM43"/>
  <c r="AL33"/>
  <c r="AL43"/>
  <c r="AK33"/>
  <c r="AK43"/>
  <c r="AJ33"/>
  <c r="AJ43"/>
  <c r="AI33"/>
  <c r="AI43"/>
  <c r="AH33"/>
  <c r="AH43"/>
  <c r="AG33"/>
  <c r="AG43"/>
  <c r="AF33"/>
  <c r="AF43"/>
  <c r="AE33"/>
  <c r="AE43"/>
  <c r="AD33"/>
  <c r="AD43"/>
  <c r="AC33"/>
  <c r="AC43"/>
  <c r="AB33"/>
  <c r="AB43"/>
  <c r="AA33"/>
  <c r="AA43"/>
  <c r="Z33"/>
  <c r="Z43"/>
  <c r="Y33"/>
  <c r="Y43"/>
  <c r="X33"/>
  <c r="X43"/>
  <c r="W33"/>
  <c r="W43"/>
  <c r="V33"/>
  <c r="V43"/>
  <c r="U33"/>
  <c r="U43"/>
  <c r="T33"/>
  <c r="T43"/>
  <c r="S33"/>
  <c r="S43"/>
  <c r="R33"/>
  <c r="R43"/>
  <c r="Q33"/>
  <c r="Q43"/>
  <c r="P33"/>
  <c r="P43"/>
  <c r="O33"/>
  <c r="O43"/>
  <c r="N33"/>
  <c r="N43"/>
  <c r="M33"/>
  <c r="M43"/>
  <c r="L33"/>
  <c r="L43"/>
  <c r="K33"/>
  <c r="K43"/>
  <c r="J33"/>
  <c r="J43"/>
  <c r="I33"/>
  <c r="I43"/>
  <c r="H33"/>
  <c r="H43"/>
  <c r="G33"/>
  <c r="G43"/>
  <c r="F33"/>
  <c r="F43"/>
  <c r="E33"/>
  <c r="E43"/>
  <c r="D33"/>
  <c r="D43"/>
  <c r="C33"/>
  <c r="BK33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K11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J9"/>
  <c r="BJ28"/>
  <c r="BI9"/>
  <c r="BI28"/>
  <c r="BH9"/>
  <c r="BH28"/>
  <c r="BG9"/>
  <c r="BG28"/>
  <c r="BF9"/>
  <c r="BF28"/>
  <c r="BE9"/>
  <c r="BE28"/>
  <c r="BD9"/>
  <c r="BD28"/>
  <c r="BC9"/>
  <c r="BC28"/>
  <c r="BB9"/>
  <c r="BB28"/>
  <c r="BA9"/>
  <c r="BA28"/>
  <c r="AZ9"/>
  <c r="AZ28"/>
  <c r="AY9"/>
  <c r="AY28"/>
  <c r="AX9"/>
  <c r="AX28"/>
  <c r="AW9"/>
  <c r="AW28"/>
  <c r="AV9"/>
  <c r="AV28"/>
  <c r="AU9"/>
  <c r="AU28"/>
  <c r="AT9"/>
  <c r="AT28"/>
  <c r="AS9"/>
  <c r="AS28"/>
  <c r="AR9"/>
  <c r="AR28"/>
  <c r="AQ9"/>
  <c r="AQ28"/>
  <c r="AP9"/>
  <c r="AP28"/>
  <c r="AO9"/>
  <c r="AO28"/>
  <c r="AN9"/>
  <c r="AN28"/>
  <c r="AM9"/>
  <c r="AM28"/>
  <c r="AL9"/>
  <c r="AL28"/>
  <c r="AK9"/>
  <c r="AK28"/>
  <c r="AJ9"/>
  <c r="AJ28"/>
  <c r="AI9"/>
  <c r="AI28"/>
  <c r="AH9"/>
  <c r="AH28"/>
  <c r="AG9"/>
  <c r="AG28"/>
  <c r="AF9"/>
  <c r="AF28"/>
  <c r="AE9"/>
  <c r="AE28"/>
  <c r="AD9"/>
  <c r="AD28"/>
  <c r="AC9"/>
  <c r="AC28"/>
  <c r="AB9"/>
  <c r="AB28"/>
  <c r="AA9"/>
  <c r="AA28"/>
  <c r="Z9"/>
  <c r="Z28"/>
  <c r="Y9"/>
  <c r="Y28"/>
  <c r="X9"/>
  <c r="X28"/>
  <c r="W9"/>
  <c r="W28"/>
  <c r="V9"/>
  <c r="V28"/>
  <c r="U9"/>
  <c r="U28"/>
  <c r="T9"/>
  <c r="T28"/>
  <c r="S9"/>
  <c r="S28"/>
  <c r="R9"/>
  <c r="R28"/>
  <c r="Q9"/>
  <c r="Q28"/>
  <c r="P9"/>
  <c r="P28"/>
  <c r="O9"/>
  <c r="O28"/>
  <c r="N9"/>
  <c r="N28"/>
  <c r="M9"/>
  <c r="M28"/>
  <c r="L9"/>
  <c r="L28"/>
  <c r="K9"/>
  <c r="K28"/>
  <c r="J9"/>
  <c r="J28"/>
  <c r="I9"/>
  <c r="I28"/>
  <c r="H9"/>
  <c r="H28"/>
  <c r="G9"/>
  <c r="G28"/>
  <c r="F9"/>
  <c r="F28"/>
  <c r="E9"/>
  <c r="E28"/>
  <c r="D9"/>
  <c r="D28"/>
  <c r="C9"/>
  <c r="C28"/>
  <c r="BK27"/>
  <c r="BK15"/>
  <c r="C43"/>
  <c r="BK42"/>
  <c r="BK12"/>
  <c r="BK9"/>
  <c r="BK43"/>
  <c r="E64"/>
  <c r="G64"/>
  <c r="I64"/>
  <c r="K64"/>
  <c r="M64"/>
  <c r="O64"/>
  <c r="Q64"/>
  <c r="S64"/>
  <c r="U64"/>
  <c r="W64"/>
  <c r="Y64"/>
  <c r="AA64"/>
  <c r="AC64"/>
  <c r="AE64"/>
  <c r="AG64"/>
  <c r="AI64"/>
  <c r="AK64"/>
  <c r="AM64"/>
  <c r="AO64"/>
  <c r="AQ64"/>
  <c r="AS64"/>
  <c r="AU64"/>
  <c r="AW64"/>
  <c r="AY64"/>
  <c r="BA64"/>
  <c r="BC64"/>
  <c r="BE64"/>
  <c r="BG64"/>
  <c r="BI64"/>
  <c r="D64"/>
  <c r="F64"/>
  <c r="H64"/>
  <c r="J64"/>
  <c r="L64"/>
  <c r="N64"/>
  <c r="P64"/>
  <c r="R64"/>
  <c r="T64"/>
  <c r="V64"/>
  <c r="X64"/>
  <c r="Z64"/>
  <c r="AB64"/>
  <c r="AD64"/>
  <c r="AF64"/>
  <c r="AH64"/>
  <c r="AJ64"/>
  <c r="AL64"/>
  <c r="AN64"/>
  <c r="AP64"/>
  <c r="AR64"/>
  <c r="AT64"/>
  <c r="AV64"/>
  <c r="AX64"/>
  <c r="AZ64"/>
  <c r="BB64"/>
  <c r="BD64"/>
  <c r="BF64"/>
  <c r="BH64"/>
  <c r="BJ64"/>
  <c r="BK28"/>
  <c r="C64"/>
  <c r="BK64"/>
</calcChain>
</file>

<file path=xl/sharedStrings.xml><?xml version="1.0" encoding="utf-8"?>
<sst xmlns="http://schemas.openxmlformats.org/spreadsheetml/2006/main" count="110" uniqueCount="76">
  <si>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</si>
  <si>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</si>
  <si>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</si>
  <si>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</si>
  <si>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</si>
  <si>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</si>
  <si>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</si>
  <si>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</si>
  <si>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</si>
  <si>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</si>
  <si>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</si>
  <si>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</si>
  <si>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</si>
  <si>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</si>
  <si>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</si>
  <si>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</si>
  <si>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</si>
  <si>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</si>
  <si>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</si>
  <si>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</si>
  <si>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</si>
  <si>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</si>
  <si>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</si>
  <si>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</si>
  <si>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</si>
  <si>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</si>
  <si>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</si>
  <si>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</si>
  <si>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</si>
  <si>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</si>
  <si>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</si>
  <si>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</si>
  <si>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</si>
  <si>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</si>
  <si>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</si>
  <si>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</si>
  <si>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</si>
  <si>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</si>
  <si>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</si>
  <si>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</si>
  <si>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</si>
  <si>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</si>
  <si>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</si>
  <si>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</si>
  <si>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</si>
  <si>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</si>
  <si>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</si>
  <si>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</si>
  <si>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</si>
  <si>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</si>
  <si>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</si>
  <si>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</si>
  <si>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</si>
  <si>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>(f) Sub-Total</t>
  </si>
  <si>
    <t xml:space="preserve"> (e) Sub-Total</t>
  </si>
  <si>
    <t xml:space="preserve"> (d) Sub-Total</t>
  </si>
  <si>
    <t>(c) Sub-Total</t>
  </si>
  <si>
    <t>Infrastructure Debt Funds</t>
  </si>
  <si>
    <t>3 : Banks/FIs</t>
  </si>
  <si>
    <t>GRAND TOTAL (A+B+C+D+E)</t>
  </si>
  <si>
    <t>4 : FIIs/FPIs</t>
  </si>
  <si>
    <t>Taurus Liquid Fund</t>
  </si>
  <si>
    <t>Taurus Gilt Fund</t>
  </si>
  <si>
    <t>Taurus MIP Advantage Fund</t>
  </si>
  <si>
    <t>Taurus Short Term Income Fund</t>
  </si>
  <si>
    <t>Taurus Ultra Short Term Bond Fund</t>
  </si>
  <si>
    <t>Taurus Dynamic Income Fund</t>
  </si>
  <si>
    <t>Taurus Tax Shield</t>
  </si>
  <si>
    <t>Taurus Banking &amp; Financial Services Fund</t>
  </si>
  <si>
    <t>Taurus Bonanza Fund</t>
  </si>
  <si>
    <t>Taurus Discovery Fund</t>
  </si>
  <si>
    <t>Taurus Ethical Fund</t>
  </si>
  <si>
    <t>Taurus Infrastructure Fund</t>
  </si>
  <si>
    <t>Taurus Nifty Index Fund</t>
  </si>
  <si>
    <t>Taurus Starshare</t>
  </si>
  <si>
    <t>Taurus Mutual Fund: Net Assets Under Management (AUM) as on 31/12/2015 (All figures in Rs. Crore)</t>
  </si>
</sst>
</file>

<file path=xl/styles.xml><?xml version="1.0" encoding="utf-8"?>
<styleSheet xmlns="http://schemas.openxmlformats.org/spreadsheetml/2006/main">
  <fonts count="12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3" fillId="0" borderId="0"/>
    <xf numFmtId="0" fontId="1" fillId="0" borderId="0"/>
  </cellStyleXfs>
  <cellXfs count="77">
    <xf numFmtId="0" fontId="0" fillId="0" borderId="0" xfId="0"/>
    <xf numFmtId="0" fontId="5" fillId="0" borderId="0" xfId="2" applyFont="1"/>
    <xf numFmtId="2" fontId="5" fillId="0" borderId="0" xfId="2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2" fontId="9" fillId="0" borderId="0" xfId="2" applyNumberFormat="1" applyFont="1"/>
    <xf numFmtId="0" fontId="9" fillId="0" borderId="0" xfId="2" applyFont="1"/>
    <xf numFmtId="2" fontId="8" fillId="0" borderId="0" xfId="2" applyNumberFormat="1" applyFont="1"/>
    <xf numFmtId="0" fontId="8" fillId="0" borderId="0" xfId="2" applyFont="1"/>
    <xf numFmtId="0" fontId="6" fillId="0" borderId="1" xfId="2" applyNumberFormat="1" applyFont="1" applyFill="1" applyBorder="1" applyAlignment="1">
      <alignment horizontal="center" wrapText="1"/>
    </xf>
    <xf numFmtId="0" fontId="6" fillId="0" borderId="2" xfId="2" applyNumberFormat="1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2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right" wrapText="1"/>
    </xf>
    <xf numFmtId="0" fontId="2" fillId="0" borderId="2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2" fontId="8" fillId="0" borderId="22" xfId="2" applyNumberFormat="1" applyFont="1" applyFill="1" applyBorder="1" applyAlignment="1">
      <alignment horizontal="center" vertical="top" wrapText="1"/>
    </xf>
    <xf numFmtId="2" fontId="8" fillId="0" borderId="23" xfId="2" applyNumberFormat="1" applyFont="1" applyFill="1" applyBorder="1" applyAlignment="1">
      <alignment horizontal="center" vertical="top" wrapText="1"/>
    </xf>
    <xf numFmtId="2" fontId="8" fillId="0" borderId="21" xfId="2" applyNumberFormat="1" applyFont="1" applyFill="1" applyBorder="1" applyAlignment="1">
      <alignment horizontal="center" vertical="top" wrapText="1"/>
    </xf>
    <xf numFmtId="2" fontId="8" fillId="0" borderId="18" xfId="2" applyNumberFormat="1" applyFont="1" applyFill="1" applyBorder="1" applyAlignment="1">
      <alignment horizontal="center" vertical="top" wrapText="1"/>
    </xf>
    <xf numFmtId="2" fontId="8" fillId="0" borderId="19" xfId="2" applyNumberFormat="1" applyFont="1" applyFill="1" applyBorder="1" applyAlignment="1">
      <alignment horizontal="center" vertical="top" wrapText="1"/>
    </xf>
    <xf numFmtId="2" fontId="8" fillId="0" borderId="20" xfId="2" applyNumberFormat="1" applyFont="1" applyFill="1" applyBorder="1" applyAlignment="1">
      <alignment horizontal="center" vertical="top" wrapText="1"/>
    </xf>
    <xf numFmtId="2" fontId="8" fillId="0" borderId="12" xfId="2" applyNumberFormat="1" applyFont="1" applyFill="1" applyBorder="1" applyAlignment="1">
      <alignment horizontal="center" vertical="top" wrapText="1"/>
    </xf>
    <xf numFmtId="2" fontId="8" fillId="0" borderId="13" xfId="2" applyNumberFormat="1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center" vertical="top" wrapText="1"/>
    </xf>
    <xf numFmtId="2" fontId="8" fillId="0" borderId="12" xfId="2" applyNumberFormat="1" applyFont="1" applyFill="1" applyBorder="1" applyAlignment="1">
      <alignment horizontal="center"/>
    </xf>
    <xf numFmtId="2" fontId="8" fillId="0" borderId="13" xfId="2" applyNumberFormat="1" applyFont="1" applyFill="1" applyBorder="1" applyAlignment="1">
      <alignment horizontal="center"/>
    </xf>
    <xf numFmtId="2" fontId="8" fillId="0" borderId="14" xfId="2" applyNumberFormat="1" applyFont="1" applyFill="1" applyBorder="1" applyAlignment="1">
      <alignment horizontal="center"/>
    </xf>
    <xf numFmtId="0" fontId="0" fillId="0" borderId="9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49" fontId="11" fillId="0" borderId="21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2" xfId="2" applyNumberFormat="1" applyFont="1" applyFill="1" applyBorder="1" applyAlignment="1">
      <alignment horizontal="center" vertical="top" wrapText="1"/>
    </xf>
    <xf numFmtId="2" fontId="4" fillId="0" borderId="13" xfId="2" applyNumberFormat="1" applyFont="1" applyFill="1" applyBorder="1" applyAlignment="1">
      <alignment horizontal="center" vertical="top" wrapText="1"/>
    </xf>
    <xf numFmtId="2" fontId="4" fillId="0" borderId="14" xfId="2" applyNumberFormat="1" applyFont="1" applyFill="1" applyBorder="1" applyAlignment="1">
      <alignment horizontal="center" vertical="top" wrapText="1"/>
    </xf>
    <xf numFmtId="3" fontId="8" fillId="0" borderId="15" xfId="2" applyNumberFormat="1" applyFont="1" applyFill="1" applyBorder="1" applyAlignment="1">
      <alignment horizontal="center" vertical="center" wrapText="1"/>
    </xf>
    <xf numFmtId="3" fontId="8" fillId="0" borderId="16" xfId="2" applyNumberFormat="1" applyFont="1" applyFill="1" applyBorder="1" applyAlignment="1">
      <alignment horizontal="center" vertical="center" wrapText="1"/>
    </xf>
    <xf numFmtId="3" fontId="8" fillId="0" borderId="17" xfId="2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49" fontId="11" fillId="0" borderId="10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1"/>
  <sheetViews>
    <sheetView showGridLines="0" tabSelected="1" zoomScale="85" zoomScaleNormal="85" workbookViewId="0">
      <selection activeCell="C65" sqref="C65:BK65"/>
    </sheetView>
  </sheetViews>
  <sheetFormatPr defaultRowHeight="12.75"/>
  <cols>
    <col min="1" max="1" width="5" style="3" customWidth="1"/>
    <col min="2" max="2" width="47.5703125" style="3" customWidth="1"/>
    <col min="3" max="63" width="11" style="3" customWidth="1"/>
    <col min="64" max="16384" width="9.140625" style="3"/>
  </cols>
  <sheetData>
    <row r="1" spans="1:107" s="1" customFormat="1" ht="19.5" thickBot="1">
      <c r="A1" s="72" t="s">
        <v>41</v>
      </c>
      <c r="B1" s="58" t="s">
        <v>31</v>
      </c>
      <c r="C1" s="63" t="s">
        <v>75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5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thickBot="1">
      <c r="A2" s="73"/>
      <c r="B2" s="59"/>
      <c r="C2" s="49" t="s">
        <v>30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  <c r="W2" s="49" t="s">
        <v>26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1"/>
      <c r="AQ2" s="49" t="s">
        <v>27</v>
      </c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1"/>
      <c r="BK2" s="66" t="s">
        <v>24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73"/>
      <c r="B3" s="59"/>
      <c r="C3" s="52" t="s">
        <v>11</v>
      </c>
      <c r="D3" s="53"/>
      <c r="E3" s="53"/>
      <c r="F3" s="53"/>
      <c r="G3" s="53"/>
      <c r="H3" s="53"/>
      <c r="I3" s="53"/>
      <c r="J3" s="53"/>
      <c r="K3" s="53"/>
      <c r="L3" s="54"/>
      <c r="M3" s="52" t="s">
        <v>12</v>
      </c>
      <c r="N3" s="53"/>
      <c r="O3" s="53"/>
      <c r="P3" s="53"/>
      <c r="Q3" s="53"/>
      <c r="R3" s="53"/>
      <c r="S3" s="53"/>
      <c r="T3" s="53"/>
      <c r="U3" s="53"/>
      <c r="V3" s="54"/>
      <c r="W3" s="52" t="s">
        <v>11</v>
      </c>
      <c r="X3" s="53"/>
      <c r="Y3" s="53"/>
      <c r="Z3" s="53"/>
      <c r="AA3" s="53"/>
      <c r="AB3" s="53"/>
      <c r="AC3" s="53"/>
      <c r="AD3" s="53"/>
      <c r="AE3" s="53"/>
      <c r="AF3" s="54"/>
      <c r="AG3" s="52" t="s">
        <v>12</v>
      </c>
      <c r="AH3" s="53"/>
      <c r="AI3" s="53"/>
      <c r="AJ3" s="53"/>
      <c r="AK3" s="53"/>
      <c r="AL3" s="53"/>
      <c r="AM3" s="53"/>
      <c r="AN3" s="53"/>
      <c r="AO3" s="53"/>
      <c r="AP3" s="54"/>
      <c r="AQ3" s="52" t="s">
        <v>11</v>
      </c>
      <c r="AR3" s="53"/>
      <c r="AS3" s="53"/>
      <c r="AT3" s="53"/>
      <c r="AU3" s="53"/>
      <c r="AV3" s="53"/>
      <c r="AW3" s="53"/>
      <c r="AX3" s="53"/>
      <c r="AY3" s="53"/>
      <c r="AZ3" s="54"/>
      <c r="BA3" s="52" t="s">
        <v>12</v>
      </c>
      <c r="BB3" s="53"/>
      <c r="BC3" s="53"/>
      <c r="BD3" s="53"/>
      <c r="BE3" s="53"/>
      <c r="BF3" s="53"/>
      <c r="BG3" s="53"/>
      <c r="BH3" s="53"/>
      <c r="BI3" s="53"/>
      <c r="BJ3" s="54"/>
      <c r="BK3" s="67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73"/>
      <c r="B4" s="59"/>
      <c r="C4" s="43" t="s">
        <v>37</v>
      </c>
      <c r="D4" s="44"/>
      <c r="E4" s="44"/>
      <c r="F4" s="44"/>
      <c r="G4" s="45"/>
      <c r="H4" s="46" t="s">
        <v>38</v>
      </c>
      <c r="I4" s="47"/>
      <c r="J4" s="47"/>
      <c r="K4" s="47"/>
      <c r="L4" s="48"/>
      <c r="M4" s="43" t="s">
        <v>37</v>
      </c>
      <c r="N4" s="44"/>
      <c r="O4" s="44"/>
      <c r="P4" s="44"/>
      <c r="Q4" s="45"/>
      <c r="R4" s="46" t="s">
        <v>38</v>
      </c>
      <c r="S4" s="47"/>
      <c r="T4" s="47"/>
      <c r="U4" s="47"/>
      <c r="V4" s="48"/>
      <c r="W4" s="43" t="s">
        <v>37</v>
      </c>
      <c r="X4" s="44"/>
      <c r="Y4" s="44"/>
      <c r="Z4" s="44"/>
      <c r="AA4" s="45"/>
      <c r="AB4" s="46" t="s">
        <v>38</v>
      </c>
      <c r="AC4" s="47"/>
      <c r="AD4" s="47"/>
      <c r="AE4" s="47"/>
      <c r="AF4" s="48"/>
      <c r="AG4" s="43" t="s">
        <v>37</v>
      </c>
      <c r="AH4" s="44"/>
      <c r="AI4" s="44"/>
      <c r="AJ4" s="44"/>
      <c r="AK4" s="45"/>
      <c r="AL4" s="46" t="s">
        <v>38</v>
      </c>
      <c r="AM4" s="47"/>
      <c r="AN4" s="47"/>
      <c r="AO4" s="47"/>
      <c r="AP4" s="48"/>
      <c r="AQ4" s="43" t="s">
        <v>37</v>
      </c>
      <c r="AR4" s="44"/>
      <c r="AS4" s="44"/>
      <c r="AT4" s="44"/>
      <c r="AU4" s="45"/>
      <c r="AV4" s="46" t="s">
        <v>38</v>
      </c>
      <c r="AW4" s="47"/>
      <c r="AX4" s="47"/>
      <c r="AY4" s="47"/>
      <c r="AZ4" s="48"/>
      <c r="BA4" s="43" t="s">
        <v>37</v>
      </c>
      <c r="BB4" s="44"/>
      <c r="BC4" s="44"/>
      <c r="BD4" s="44"/>
      <c r="BE4" s="45"/>
      <c r="BF4" s="46" t="s">
        <v>38</v>
      </c>
      <c r="BG4" s="47"/>
      <c r="BH4" s="47"/>
      <c r="BI4" s="47"/>
      <c r="BJ4" s="48"/>
      <c r="BK4" s="67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73"/>
      <c r="B5" s="59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68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60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2"/>
    </row>
    <row r="7" spans="1:107">
      <c r="A7" s="16" t="s">
        <v>42</v>
      </c>
      <c r="B7" s="20" t="s">
        <v>13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2"/>
    </row>
    <row r="8" spans="1:107">
      <c r="A8" s="16"/>
      <c r="B8" s="21" t="s">
        <v>61</v>
      </c>
      <c r="C8" s="32">
        <v>0</v>
      </c>
      <c r="D8" s="33">
        <v>0.78342030845160004</v>
      </c>
      <c r="E8" s="32">
        <v>0</v>
      </c>
      <c r="F8" s="32">
        <v>0</v>
      </c>
      <c r="G8" s="32">
        <v>0</v>
      </c>
      <c r="H8" s="32">
        <v>0.36809635761229997</v>
      </c>
      <c r="I8" s="33">
        <v>768.9583245949982</v>
      </c>
      <c r="J8" s="33">
        <v>753.60427879190183</v>
      </c>
      <c r="K8" s="33">
        <v>53.261416065838702</v>
      </c>
      <c r="L8" s="34">
        <v>11.241859627225301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7.2483955225300004E-2</v>
      </c>
      <c r="S8" s="33">
        <v>13.104086439064401</v>
      </c>
      <c r="T8" s="33">
        <v>9.8168218887741006</v>
      </c>
      <c r="U8" s="33">
        <v>0</v>
      </c>
      <c r="V8" s="34">
        <v>4.4497848670644995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0</v>
      </c>
      <c r="AV8" s="32">
        <v>2.1371643173824006</v>
      </c>
      <c r="AW8" s="33">
        <v>671.33003705477017</v>
      </c>
      <c r="AX8" s="33">
        <v>237.63251611296718</v>
      </c>
      <c r="AY8" s="33">
        <v>47.697613723225395</v>
      </c>
      <c r="AZ8" s="34">
        <v>34.175945965353094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0.31290434280459994</v>
      </c>
      <c r="BG8" s="33">
        <v>24.271071573516</v>
      </c>
      <c r="BH8" s="33">
        <v>24.545157048935401</v>
      </c>
      <c r="BI8" s="33">
        <v>0</v>
      </c>
      <c r="BJ8" s="34">
        <v>8.7881112386899995E-2</v>
      </c>
      <c r="BK8" s="35">
        <v>2657.8508641474978</v>
      </c>
    </row>
    <row r="9" spans="1:107">
      <c r="A9" s="16"/>
      <c r="B9" s="22" t="s">
        <v>51</v>
      </c>
      <c r="C9" s="30">
        <f>SUM(C8)</f>
        <v>0</v>
      </c>
      <c r="D9" s="30">
        <f t="shared" ref="D9:BJ9" si="0">SUM(D8)</f>
        <v>0.78342030845160004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0.36809635761229997</v>
      </c>
      <c r="I9" s="30">
        <f t="shared" si="0"/>
        <v>768.9583245949982</v>
      </c>
      <c r="J9" s="30">
        <f t="shared" si="0"/>
        <v>753.60427879190183</v>
      </c>
      <c r="K9" s="30">
        <f t="shared" si="0"/>
        <v>53.261416065838702</v>
      </c>
      <c r="L9" s="30">
        <f t="shared" si="0"/>
        <v>11.241859627225301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30">
        <f t="shared" si="0"/>
        <v>7.2483955225300004E-2</v>
      </c>
      <c r="S9" s="30">
        <f t="shared" si="0"/>
        <v>13.104086439064401</v>
      </c>
      <c r="T9" s="30">
        <f t="shared" si="0"/>
        <v>9.8168218887741006</v>
      </c>
      <c r="U9" s="30">
        <f t="shared" si="0"/>
        <v>0</v>
      </c>
      <c r="V9" s="30">
        <f t="shared" si="0"/>
        <v>4.4497848670644995</v>
      </c>
      <c r="W9" s="30">
        <f t="shared" si="0"/>
        <v>0</v>
      </c>
      <c r="X9" s="30">
        <f t="shared" si="0"/>
        <v>0</v>
      </c>
      <c r="Y9" s="30">
        <f t="shared" si="0"/>
        <v>0</v>
      </c>
      <c r="Z9" s="30">
        <f t="shared" si="0"/>
        <v>0</v>
      </c>
      <c r="AA9" s="30">
        <f t="shared" si="0"/>
        <v>0</v>
      </c>
      <c r="AB9" s="30">
        <f t="shared" si="0"/>
        <v>0</v>
      </c>
      <c r="AC9" s="30">
        <f t="shared" si="0"/>
        <v>0</v>
      </c>
      <c r="AD9" s="30">
        <f t="shared" si="0"/>
        <v>0</v>
      </c>
      <c r="AE9" s="30">
        <f t="shared" si="0"/>
        <v>0</v>
      </c>
      <c r="AF9" s="30">
        <f t="shared" si="0"/>
        <v>0</v>
      </c>
      <c r="AG9" s="30">
        <f t="shared" si="0"/>
        <v>0</v>
      </c>
      <c r="AH9" s="30">
        <f t="shared" si="0"/>
        <v>0</v>
      </c>
      <c r="AI9" s="30">
        <f t="shared" si="0"/>
        <v>0</v>
      </c>
      <c r="AJ9" s="30">
        <f t="shared" si="0"/>
        <v>0</v>
      </c>
      <c r="AK9" s="30">
        <f t="shared" si="0"/>
        <v>0</v>
      </c>
      <c r="AL9" s="30">
        <f t="shared" si="0"/>
        <v>0</v>
      </c>
      <c r="AM9" s="30">
        <f t="shared" si="0"/>
        <v>0</v>
      </c>
      <c r="AN9" s="30">
        <f t="shared" si="0"/>
        <v>0</v>
      </c>
      <c r="AO9" s="30">
        <f t="shared" si="0"/>
        <v>0</v>
      </c>
      <c r="AP9" s="30">
        <f t="shared" si="0"/>
        <v>0</v>
      </c>
      <c r="AQ9" s="30">
        <f t="shared" si="0"/>
        <v>0</v>
      </c>
      <c r="AR9" s="30">
        <f t="shared" si="0"/>
        <v>0</v>
      </c>
      <c r="AS9" s="30">
        <f t="shared" si="0"/>
        <v>0</v>
      </c>
      <c r="AT9" s="30">
        <f t="shared" si="0"/>
        <v>0</v>
      </c>
      <c r="AU9" s="30">
        <f t="shared" si="0"/>
        <v>0</v>
      </c>
      <c r="AV9" s="30">
        <f t="shared" si="0"/>
        <v>2.1371643173824006</v>
      </c>
      <c r="AW9" s="30">
        <f t="shared" si="0"/>
        <v>671.33003705477017</v>
      </c>
      <c r="AX9" s="30">
        <f t="shared" si="0"/>
        <v>237.63251611296718</v>
      </c>
      <c r="AY9" s="30">
        <f t="shared" si="0"/>
        <v>47.697613723225395</v>
      </c>
      <c r="AZ9" s="30">
        <f t="shared" si="0"/>
        <v>34.175945965353094</v>
      </c>
      <c r="BA9" s="30">
        <f t="shared" si="0"/>
        <v>0</v>
      </c>
      <c r="BB9" s="30">
        <f t="shared" si="0"/>
        <v>0</v>
      </c>
      <c r="BC9" s="30">
        <f t="shared" si="0"/>
        <v>0</v>
      </c>
      <c r="BD9" s="30">
        <f t="shared" si="0"/>
        <v>0</v>
      </c>
      <c r="BE9" s="30">
        <f t="shared" si="0"/>
        <v>0</v>
      </c>
      <c r="BF9" s="30">
        <f t="shared" si="0"/>
        <v>0.31290434280459994</v>
      </c>
      <c r="BG9" s="30">
        <f t="shared" si="0"/>
        <v>24.271071573516</v>
      </c>
      <c r="BH9" s="30">
        <f t="shared" si="0"/>
        <v>24.545157048935401</v>
      </c>
      <c r="BI9" s="30">
        <f t="shared" si="0"/>
        <v>0</v>
      </c>
      <c r="BJ9" s="30">
        <f t="shared" si="0"/>
        <v>8.7881112386899995E-2</v>
      </c>
      <c r="BK9" s="31">
        <f>SUM(C9:BJ9)</f>
        <v>2657.8508641474978</v>
      </c>
    </row>
    <row r="10" spans="1:107">
      <c r="A10" s="16" t="s">
        <v>43</v>
      </c>
      <c r="B10" s="20" t="s">
        <v>3</v>
      </c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7"/>
    </row>
    <row r="11" spans="1:107">
      <c r="A11" s="16"/>
      <c r="B11" s="21" t="s">
        <v>62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3">
        <v>0</v>
      </c>
      <c r="AX11" s="33">
        <v>0</v>
      </c>
      <c r="AY11" s="33">
        <v>0</v>
      </c>
      <c r="AZ11" s="33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3">
        <v>0</v>
      </c>
      <c r="BH11" s="33">
        <v>0</v>
      </c>
      <c r="BI11" s="33">
        <v>0</v>
      </c>
      <c r="BJ11" s="33">
        <v>0</v>
      </c>
      <c r="BK11" s="35">
        <f>SUM(C11:BJ11)</f>
        <v>0</v>
      </c>
    </row>
    <row r="12" spans="1:107">
      <c r="A12" s="16"/>
      <c r="B12" s="22" t="s">
        <v>52</v>
      </c>
      <c r="C12" s="30">
        <f>SUM(C11)</f>
        <v>0</v>
      </c>
      <c r="D12" s="30">
        <f t="shared" ref="D12:BJ12" si="1">SUM(D11)</f>
        <v>0</v>
      </c>
      <c r="E12" s="30">
        <f t="shared" si="1"/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  <c r="I12" s="30">
        <f t="shared" si="1"/>
        <v>0</v>
      </c>
      <c r="J12" s="30">
        <f t="shared" si="1"/>
        <v>0</v>
      </c>
      <c r="K12" s="30">
        <f t="shared" si="1"/>
        <v>0</v>
      </c>
      <c r="L12" s="30">
        <f t="shared" si="1"/>
        <v>0</v>
      </c>
      <c r="M12" s="30">
        <f t="shared" si="1"/>
        <v>0</v>
      </c>
      <c r="N12" s="30">
        <f t="shared" si="1"/>
        <v>0</v>
      </c>
      <c r="O12" s="30">
        <f t="shared" si="1"/>
        <v>0</v>
      </c>
      <c r="P12" s="30">
        <f t="shared" si="1"/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30">
        <f t="shared" si="1"/>
        <v>0</v>
      </c>
      <c r="U12" s="30">
        <f t="shared" si="1"/>
        <v>0</v>
      </c>
      <c r="V12" s="30">
        <f t="shared" si="1"/>
        <v>0</v>
      </c>
      <c r="W12" s="30">
        <f t="shared" si="1"/>
        <v>0</v>
      </c>
      <c r="X12" s="30">
        <f t="shared" si="1"/>
        <v>0</v>
      </c>
      <c r="Y12" s="30">
        <f t="shared" si="1"/>
        <v>0</v>
      </c>
      <c r="Z12" s="30">
        <f t="shared" si="1"/>
        <v>0</v>
      </c>
      <c r="AA12" s="30">
        <f t="shared" si="1"/>
        <v>0</v>
      </c>
      <c r="AB12" s="30">
        <f t="shared" si="1"/>
        <v>0</v>
      </c>
      <c r="AC12" s="30">
        <f t="shared" si="1"/>
        <v>0</v>
      </c>
      <c r="AD12" s="30">
        <f t="shared" si="1"/>
        <v>0</v>
      </c>
      <c r="AE12" s="30">
        <f t="shared" si="1"/>
        <v>0</v>
      </c>
      <c r="AF12" s="30">
        <f t="shared" si="1"/>
        <v>0</v>
      </c>
      <c r="AG12" s="30">
        <f t="shared" si="1"/>
        <v>0</v>
      </c>
      <c r="AH12" s="30">
        <f t="shared" si="1"/>
        <v>0</v>
      </c>
      <c r="AI12" s="30">
        <f t="shared" si="1"/>
        <v>0</v>
      </c>
      <c r="AJ12" s="30">
        <f t="shared" si="1"/>
        <v>0</v>
      </c>
      <c r="AK12" s="30">
        <f t="shared" si="1"/>
        <v>0</v>
      </c>
      <c r="AL12" s="30">
        <f t="shared" si="1"/>
        <v>0</v>
      </c>
      <c r="AM12" s="30">
        <f t="shared" si="1"/>
        <v>0</v>
      </c>
      <c r="AN12" s="30">
        <f t="shared" si="1"/>
        <v>0</v>
      </c>
      <c r="AO12" s="30">
        <f t="shared" si="1"/>
        <v>0</v>
      </c>
      <c r="AP12" s="30">
        <f t="shared" si="1"/>
        <v>0</v>
      </c>
      <c r="AQ12" s="30">
        <f t="shared" si="1"/>
        <v>0</v>
      </c>
      <c r="AR12" s="30">
        <f t="shared" si="1"/>
        <v>0</v>
      </c>
      <c r="AS12" s="30">
        <f t="shared" si="1"/>
        <v>0</v>
      </c>
      <c r="AT12" s="30">
        <f t="shared" si="1"/>
        <v>0</v>
      </c>
      <c r="AU12" s="30">
        <f t="shared" si="1"/>
        <v>0</v>
      </c>
      <c r="AV12" s="30">
        <f t="shared" si="1"/>
        <v>0</v>
      </c>
      <c r="AW12" s="30">
        <f t="shared" si="1"/>
        <v>0</v>
      </c>
      <c r="AX12" s="30">
        <f t="shared" si="1"/>
        <v>0</v>
      </c>
      <c r="AY12" s="30">
        <f t="shared" si="1"/>
        <v>0</v>
      </c>
      <c r="AZ12" s="30">
        <f t="shared" si="1"/>
        <v>0</v>
      </c>
      <c r="BA12" s="30">
        <f t="shared" si="1"/>
        <v>0</v>
      </c>
      <c r="BB12" s="30">
        <f t="shared" si="1"/>
        <v>0</v>
      </c>
      <c r="BC12" s="30">
        <f t="shared" si="1"/>
        <v>0</v>
      </c>
      <c r="BD12" s="30">
        <f t="shared" si="1"/>
        <v>0</v>
      </c>
      <c r="BE12" s="30">
        <f t="shared" si="1"/>
        <v>0</v>
      </c>
      <c r="BF12" s="30">
        <f t="shared" si="1"/>
        <v>0</v>
      </c>
      <c r="BG12" s="30">
        <f t="shared" si="1"/>
        <v>0</v>
      </c>
      <c r="BH12" s="30">
        <f t="shared" si="1"/>
        <v>0</v>
      </c>
      <c r="BI12" s="30">
        <f t="shared" si="1"/>
        <v>0</v>
      </c>
      <c r="BJ12" s="30">
        <f t="shared" si="1"/>
        <v>0</v>
      </c>
      <c r="BK12" s="31">
        <f>SUM(C12:BJ12)</f>
        <v>0</v>
      </c>
    </row>
    <row r="13" spans="1:107">
      <c r="A13" s="16" t="s">
        <v>44</v>
      </c>
      <c r="B13" s="20" t="s">
        <v>10</v>
      </c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7"/>
    </row>
    <row r="14" spans="1:107">
      <c r="A14" s="16"/>
      <c r="B14" s="21" t="s">
        <v>39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</row>
    <row r="15" spans="1:107">
      <c r="A15" s="16"/>
      <c r="B15" s="22" t="s">
        <v>56</v>
      </c>
      <c r="C15" s="30">
        <f>SUM(C14)</f>
        <v>0</v>
      </c>
      <c r="D15" s="30">
        <f t="shared" ref="D15:BJ15" si="2">SUM(D14)</f>
        <v>0</v>
      </c>
      <c r="E15" s="30">
        <f t="shared" si="2"/>
        <v>0</v>
      </c>
      <c r="F15" s="30">
        <f t="shared" si="2"/>
        <v>0</v>
      </c>
      <c r="G15" s="30">
        <f t="shared" si="2"/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  <c r="K15" s="30">
        <f t="shared" si="2"/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0">
        <f t="shared" si="2"/>
        <v>0</v>
      </c>
      <c r="P15" s="30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0">
        <f t="shared" si="2"/>
        <v>0</v>
      </c>
      <c r="U15" s="30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si="2"/>
        <v>0</v>
      </c>
      <c r="AH15" s="30">
        <f t="shared" si="2"/>
        <v>0</v>
      </c>
      <c r="AI15" s="30">
        <f t="shared" si="2"/>
        <v>0</v>
      </c>
      <c r="AJ15" s="30">
        <f t="shared" si="2"/>
        <v>0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0">
        <f t="shared" si="2"/>
        <v>0</v>
      </c>
      <c r="AO15" s="30">
        <f t="shared" si="2"/>
        <v>0</v>
      </c>
      <c r="AP15" s="30">
        <f t="shared" si="2"/>
        <v>0</v>
      </c>
      <c r="AQ15" s="30">
        <f t="shared" si="2"/>
        <v>0</v>
      </c>
      <c r="AR15" s="30">
        <f t="shared" si="2"/>
        <v>0</v>
      </c>
      <c r="AS15" s="30">
        <f t="shared" si="2"/>
        <v>0</v>
      </c>
      <c r="AT15" s="30">
        <f t="shared" si="2"/>
        <v>0</v>
      </c>
      <c r="AU15" s="30">
        <f t="shared" si="2"/>
        <v>0</v>
      </c>
      <c r="AV15" s="30">
        <f t="shared" si="2"/>
        <v>0</v>
      </c>
      <c r="AW15" s="30">
        <f t="shared" si="2"/>
        <v>0</v>
      </c>
      <c r="AX15" s="30">
        <f t="shared" si="2"/>
        <v>0</v>
      </c>
      <c r="AY15" s="30">
        <f t="shared" si="2"/>
        <v>0</v>
      </c>
      <c r="AZ15" s="30">
        <f t="shared" si="2"/>
        <v>0</v>
      </c>
      <c r="BA15" s="30">
        <f t="shared" si="2"/>
        <v>0</v>
      </c>
      <c r="BB15" s="30">
        <f t="shared" si="2"/>
        <v>0</v>
      </c>
      <c r="BC15" s="30">
        <f t="shared" si="2"/>
        <v>0</v>
      </c>
      <c r="BD15" s="30">
        <f t="shared" si="2"/>
        <v>0</v>
      </c>
      <c r="BE15" s="30">
        <f t="shared" si="2"/>
        <v>0</v>
      </c>
      <c r="BF15" s="30">
        <f t="shared" si="2"/>
        <v>0</v>
      </c>
      <c r="BG15" s="30">
        <f t="shared" si="2"/>
        <v>0</v>
      </c>
      <c r="BH15" s="30">
        <f t="shared" si="2"/>
        <v>0</v>
      </c>
      <c r="BI15" s="30">
        <f t="shared" si="2"/>
        <v>0</v>
      </c>
      <c r="BJ15" s="30">
        <f t="shared" si="2"/>
        <v>0</v>
      </c>
      <c r="BK15" s="31">
        <f>SUM(C15:BJ15)</f>
        <v>0</v>
      </c>
    </row>
    <row r="16" spans="1:107">
      <c r="A16" s="16" t="s">
        <v>45</v>
      </c>
      <c r="B16" s="20" t="s">
        <v>14</v>
      </c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7"/>
    </row>
    <row r="17" spans="1:63">
      <c r="A17" s="16"/>
      <c r="B17" s="21" t="s">
        <v>39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</row>
    <row r="18" spans="1:63">
      <c r="A18" s="16"/>
      <c r="B18" s="21" t="s">
        <v>55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</row>
    <row r="19" spans="1:63">
      <c r="A19" s="16" t="s">
        <v>47</v>
      </c>
      <c r="B19" s="28" t="s">
        <v>57</v>
      </c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7"/>
    </row>
    <row r="20" spans="1:63">
      <c r="A20" s="16"/>
      <c r="B20" s="21" t="s">
        <v>39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</row>
    <row r="21" spans="1:63">
      <c r="A21" s="16"/>
      <c r="B21" s="21" t="s">
        <v>54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</row>
    <row r="22" spans="1:63">
      <c r="A22" s="16" t="s">
        <v>48</v>
      </c>
      <c r="B22" s="20" t="s">
        <v>15</v>
      </c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7"/>
    </row>
    <row r="23" spans="1:63">
      <c r="A23" s="16"/>
      <c r="B23" s="29" t="s">
        <v>66</v>
      </c>
      <c r="C23" s="33">
        <v>0</v>
      </c>
      <c r="D23" s="33">
        <v>0.23194649058059999</v>
      </c>
      <c r="E23" s="33">
        <v>0</v>
      </c>
      <c r="F23" s="33">
        <v>0</v>
      </c>
      <c r="G23" s="33">
        <v>0</v>
      </c>
      <c r="H23" s="33">
        <v>4.1406592128700001E-2</v>
      </c>
      <c r="I23" s="33">
        <v>7.5805128373546999</v>
      </c>
      <c r="J23" s="33">
        <v>0</v>
      </c>
      <c r="K23" s="33">
        <v>0</v>
      </c>
      <c r="L23" s="33">
        <v>2.5015717581611003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1.8079111128699997E-2</v>
      </c>
      <c r="S23" s="33">
        <v>0.72684254477410004</v>
      </c>
      <c r="T23" s="33">
        <v>0</v>
      </c>
      <c r="U23" s="33">
        <v>0</v>
      </c>
      <c r="V23" s="33">
        <v>2.1275572943225001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0.8466922987390002</v>
      </c>
      <c r="AW23" s="33">
        <v>22.253271013967296</v>
      </c>
      <c r="AX23" s="33">
        <v>0</v>
      </c>
      <c r="AY23" s="33">
        <v>0</v>
      </c>
      <c r="AZ23" s="33">
        <v>2.5281700975477999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3.5458996321799996E-2</v>
      </c>
      <c r="BG23" s="33">
        <v>0</v>
      </c>
      <c r="BH23" s="33">
        <v>0</v>
      </c>
      <c r="BI23" s="33">
        <v>0</v>
      </c>
      <c r="BJ23" s="33">
        <v>0.1161843492258</v>
      </c>
      <c r="BK23" s="36">
        <v>39.007693384252093</v>
      </c>
    </row>
    <row r="24" spans="1:63">
      <c r="A24" s="16"/>
      <c r="B24" s="29" t="s">
        <v>64</v>
      </c>
      <c r="C24" s="33">
        <v>0</v>
      </c>
      <c r="D24" s="33">
        <v>0.52830448799999996</v>
      </c>
      <c r="E24" s="33">
        <v>0</v>
      </c>
      <c r="F24" s="33">
        <v>0</v>
      </c>
      <c r="G24" s="33">
        <v>0</v>
      </c>
      <c r="H24" s="33">
        <v>3.7380983027729999</v>
      </c>
      <c r="I24" s="33">
        <v>30.675863486838498</v>
      </c>
      <c r="J24" s="33">
        <v>5.7470078121934005</v>
      </c>
      <c r="K24" s="33">
        <v>0</v>
      </c>
      <c r="L24" s="33">
        <v>10.401347102838002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1.4862079637407002</v>
      </c>
      <c r="S24" s="33">
        <v>0.78245635096760002</v>
      </c>
      <c r="T24" s="33">
        <v>0</v>
      </c>
      <c r="U24" s="33">
        <v>0</v>
      </c>
      <c r="V24" s="33">
        <v>7.7373306951933003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11.818778734121294</v>
      </c>
      <c r="AW24" s="33">
        <v>163.45480870851458</v>
      </c>
      <c r="AX24" s="33">
        <v>0</v>
      </c>
      <c r="AY24" s="33">
        <v>0</v>
      </c>
      <c r="AZ24" s="33">
        <v>23.159643361513499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5.1348537474152991</v>
      </c>
      <c r="BG24" s="33">
        <v>51.089042443193399</v>
      </c>
      <c r="BH24" s="33">
        <v>0</v>
      </c>
      <c r="BI24" s="33">
        <v>0</v>
      </c>
      <c r="BJ24" s="33">
        <v>2.6619024017735997</v>
      </c>
      <c r="BK24" s="36">
        <v>318.41564559907619</v>
      </c>
    </row>
    <row r="25" spans="1:63">
      <c r="A25" s="16"/>
      <c r="B25" s="29" t="s">
        <v>65</v>
      </c>
      <c r="C25" s="33">
        <v>0</v>
      </c>
      <c r="D25" s="33">
        <v>5.3145265800645003</v>
      </c>
      <c r="E25" s="33">
        <v>0</v>
      </c>
      <c r="F25" s="33">
        <v>0</v>
      </c>
      <c r="G25" s="33">
        <v>0</v>
      </c>
      <c r="H25" s="33">
        <v>1.0348240869025003</v>
      </c>
      <c r="I25" s="33">
        <v>141.10614420609608</v>
      </c>
      <c r="J25" s="33">
        <v>1.6251728125483</v>
      </c>
      <c r="K25" s="33">
        <v>0</v>
      </c>
      <c r="L25" s="33">
        <v>7.0654842260319004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0.48748011012849995</v>
      </c>
      <c r="S25" s="33">
        <v>2.4028471801934002</v>
      </c>
      <c r="T25" s="33">
        <v>0</v>
      </c>
      <c r="U25" s="33">
        <v>0</v>
      </c>
      <c r="V25" s="33">
        <v>4.3924696938385006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4.0274632114421021</v>
      </c>
      <c r="AW25" s="33">
        <v>56.196636304707809</v>
      </c>
      <c r="AX25" s="33">
        <v>0</v>
      </c>
      <c r="AY25" s="33">
        <v>0</v>
      </c>
      <c r="AZ25" s="33">
        <v>6.2566763632559983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0.43008742561000013</v>
      </c>
      <c r="BG25" s="33">
        <v>0</v>
      </c>
      <c r="BH25" s="33">
        <v>7.4314742101612001</v>
      </c>
      <c r="BI25" s="33">
        <v>0</v>
      </c>
      <c r="BJ25" s="33">
        <v>0.35028506522549996</v>
      </c>
      <c r="BK25" s="36">
        <v>238.1215714762063</v>
      </c>
    </row>
    <row r="26" spans="1:63">
      <c r="A26" s="16"/>
      <c r="B26" s="29" t="s">
        <v>63</v>
      </c>
      <c r="C26" s="33">
        <v>0</v>
      </c>
      <c r="D26" s="33">
        <v>0.21196469629029999</v>
      </c>
      <c r="E26" s="33">
        <v>0</v>
      </c>
      <c r="F26" s="33">
        <v>0</v>
      </c>
      <c r="G26" s="33">
        <v>0</v>
      </c>
      <c r="H26" s="33">
        <v>4.78816303547E-2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7.0577299999999993E-4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1.11977032258E-2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4.1824151922744033</v>
      </c>
      <c r="AW26" s="33">
        <v>5.0650054477416004</v>
      </c>
      <c r="AX26" s="33">
        <v>0.98387052877409997</v>
      </c>
      <c r="AY26" s="33">
        <v>0</v>
      </c>
      <c r="AZ26" s="33">
        <v>3.2310663149984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0.46131474660890015</v>
      </c>
      <c r="BG26" s="33">
        <v>0</v>
      </c>
      <c r="BH26" s="33">
        <v>0</v>
      </c>
      <c r="BI26" s="33">
        <v>0</v>
      </c>
      <c r="BJ26" s="33">
        <v>1.005379149645</v>
      </c>
      <c r="BK26" s="36">
        <v>15.200801182913203</v>
      </c>
    </row>
    <row r="27" spans="1:63">
      <c r="A27" s="16"/>
      <c r="B27" s="22" t="s">
        <v>53</v>
      </c>
      <c r="C27" s="30">
        <f>SUM(C23:C26)</f>
        <v>0</v>
      </c>
      <c r="D27" s="30">
        <f t="shared" ref="D27:BJ27" si="3">SUM(D23:D26)</f>
        <v>6.2867422549354002</v>
      </c>
      <c r="E27" s="30">
        <f t="shared" si="3"/>
        <v>0</v>
      </c>
      <c r="F27" s="30">
        <f t="shared" si="3"/>
        <v>0</v>
      </c>
      <c r="G27" s="30">
        <f t="shared" si="3"/>
        <v>0</v>
      </c>
      <c r="H27" s="30">
        <f t="shared" si="3"/>
        <v>4.8622106121589006</v>
      </c>
      <c r="I27" s="30">
        <f t="shared" si="3"/>
        <v>179.36252053028926</v>
      </c>
      <c r="J27" s="30">
        <f t="shared" si="3"/>
        <v>7.3721806247417003</v>
      </c>
      <c r="K27" s="30">
        <f t="shared" si="3"/>
        <v>0</v>
      </c>
      <c r="L27" s="30">
        <f t="shared" si="3"/>
        <v>19.968403087031003</v>
      </c>
      <c r="M27" s="30">
        <f t="shared" si="3"/>
        <v>0</v>
      </c>
      <c r="N27" s="30">
        <f t="shared" si="3"/>
        <v>0</v>
      </c>
      <c r="O27" s="30">
        <f t="shared" si="3"/>
        <v>0</v>
      </c>
      <c r="P27" s="30">
        <f t="shared" si="3"/>
        <v>0</v>
      </c>
      <c r="Q27" s="30">
        <f t="shared" si="3"/>
        <v>0</v>
      </c>
      <c r="R27" s="30">
        <f t="shared" si="3"/>
        <v>1.9924729579979001</v>
      </c>
      <c r="S27" s="30">
        <f t="shared" si="3"/>
        <v>3.9121460759351003</v>
      </c>
      <c r="T27" s="30">
        <f t="shared" si="3"/>
        <v>0</v>
      </c>
      <c r="U27" s="30">
        <f t="shared" si="3"/>
        <v>0</v>
      </c>
      <c r="V27" s="30">
        <f t="shared" si="3"/>
        <v>14.2573576833543</v>
      </c>
      <c r="W27" s="30">
        <f t="shared" si="3"/>
        <v>0</v>
      </c>
      <c r="X27" s="30">
        <f t="shared" si="3"/>
        <v>0</v>
      </c>
      <c r="Y27" s="30">
        <f t="shared" si="3"/>
        <v>0</v>
      </c>
      <c r="Z27" s="30">
        <f t="shared" si="3"/>
        <v>0</v>
      </c>
      <c r="AA27" s="30">
        <f t="shared" si="3"/>
        <v>0</v>
      </c>
      <c r="AB27" s="30">
        <f t="shared" si="3"/>
        <v>1.11977032258E-2</v>
      </c>
      <c r="AC27" s="30">
        <f t="shared" si="3"/>
        <v>0</v>
      </c>
      <c r="AD27" s="30">
        <f t="shared" si="3"/>
        <v>0</v>
      </c>
      <c r="AE27" s="30">
        <f t="shared" si="3"/>
        <v>0</v>
      </c>
      <c r="AF27" s="30">
        <f t="shared" si="3"/>
        <v>0</v>
      </c>
      <c r="AG27" s="30">
        <f t="shared" si="3"/>
        <v>0</v>
      </c>
      <c r="AH27" s="30">
        <f t="shared" si="3"/>
        <v>0</v>
      </c>
      <c r="AI27" s="30">
        <f t="shared" si="3"/>
        <v>0</v>
      </c>
      <c r="AJ27" s="30">
        <f t="shared" si="3"/>
        <v>0</v>
      </c>
      <c r="AK27" s="30">
        <f t="shared" si="3"/>
        <v>0</v>
      </c>
      <c r="AL27" s="30">
        <f t="shared" si="3"/>
        <v>0</v>
      </c>
      <c r="AM27" s="30">
        <f t="shared" si="3"/>
        <v>0</v>
      </c>
      <c r="AN27" s="30">
        <f t="shared" si="3"/>
        <v>0</v>
      </c>
      <c r="AO27" s="30">
        <f t="shared" si="3"/>
        <v>0</v>
      </c>
      <c r="AP27" s="30">
        <f t="shared" si="3"/>
        <v>0</v>
      </c>
      <c r="AQ27" s="30">
        <f t="shared" si="3"/>
        <v>0</v>
      </c>
      <c r="AR27" s="30">
        <f t="shared" si="3"/>
        <v>0</v>
      </c>
      <c r="AS27" s="30">
        <f t="shared" si="3"/>
        <v>0</v>
      </c>
      <c r="AT27" s="30">
        <f t="shared" si="3"/>
        <v>0</v>
      </c>
      <c r="AU27" s="30">
        <f t="shared" si="3"/>
        <v>0</v>
      </c>
      <c r="AV27" s="30">
        <f t="shared" si="3"/>
        <v>20.875349436576798</v>
      </c>
      <c r="AW27" s="30">
        <f t="shared" si="3"/>
        <v>246.9697214749313</v>
      </c>
      <c r="AX27" s="30">
        <f t="shared" si="3"/>
        <v>0.98387052877409997</v>
      </c>
      <c r="AY27" s="30">
        <f t="shared" si="3"/>
        <v>0</v>
      </c>
      <c r="AZ27" s="30">
        <f t="shared" si="3"/>
        <v>35.175556137315695</v>
      </c>
      <c r="BA27" s="30">
        <f t="shared" si="3"/>
        <v>0</v>
      </c>
      <c r="BB27" s="30">
        <f t="shared" si="3"/>
        <v>0</v>
      </c>
      <c r="BC27" s="30">
        <f t="shared" si="3"/>
        <v>0</v>
      </c>
      <c r="BD27" s="30">
        <f t="shared" si="3"/>
        <v>0</v>
      </c>
      <c r="BE27" s="30">
        <f t="shared" si="3"/>
        <v>0</v>
      </c>
      <c r="BF27" s="30">
        <f t="shared" si="3"/>
        <v>6.0617149159559993</v>
      </c>
      <c r="BG27" s="30">
        <f t="shared" si="3"/>
        <v>51.089042443193399</v>
      </c>
      <c r="BH27" s="30">
        <f t="shared" si="3"/>
        <v>7.4314742101612001</v>
      </c>
      <c r="BI27" s="30">
        <f t="shared" si="3"/>
        <v>0</v>
      </c>
      <c r="BJ27" s="30">
        <f t="shared" si="3"/>
        <v>4.1337509658698997</v>
      </c>
      <c r="BK27" s="37">
        <f>SUM(C27:BJ27)</f>
        <v>610.74571164244787</v>
      </c>
    </row>
    <row r="28" spans="1:63">
      <c r="A28" s="16"/>
      <c r="B28" s="22" t="s">
        <v>46</v>
      </c>
      <c r="C28" s="30">
        <f>+C9+C12+C15+C18+C21+C27</f>
        <v>0</v>
      </c>
      <c r="D28" s="30">
        <f t="shared" ref="D28:BJ28" si="4">+D9+D12+D15+D18+D21+D27</f>
        <v>7.070162563387</v>
      </c>
      <c r="E28" s="30">
        <f t="shared" si="4"/>
        <v>0</v>
      </c>
      <c r="F28" s="30">
        <f t="shared" si="4"/>
        <v>0</v>
      </c>
      <c r="G28" s="30">
        <f t="shared" si="4"/>
        <v>0</v>
      </c>
      <c r="H28" s="30">
        <f t="shared" si="4"/>
        <v>5.2303069697712008</v>
      </c>
      <c r="I28" s="30">
        <f t="shared" si="4"/>
        <v>948.32084512528741</v>
      </c>
      <c r="J28" s="30">
        <f t="shared" si="4"/>
        <v>760.97645941664348</v>
      </c>
      <c r="K28" s="30">
        <f t="shared" si="4"/>
        <v>53.261416065838702</v>
      </c>
      <c r="L28" s="30">
        <f t="shared" si="4"/>
        <v>31.210262714256302</v>
      </c>
      <c r="M28" s="30">
        <f t="shared" si="4"/>
        <v>0</v>
      </c>
      <c r="N28" s="30">
        <f t="shared" si="4"/>
        <v>0</v>
      </c>
      <c r="O28" s="30">
        <f t="shared" si="4"/>
        <v>0</v>
      </c>
      <c r="P28" s="30">
        <f t="shared" si="4"/>
        <v>0</v>
      </c>
      <c r="Q28" s="30">
        <f t="shared" si="4"/>
        <v>0</v>
      </c>
      <c r="R28" s="30">
        <f t="shared" si="4"/>
        <v>2.0649569132232002</v>
      </c>
      <c r="S28" s="30">
        <f t="shared" si="4"/>
        <v>17.016232514999501</v>
      </c>
      <c r="T28" s="30">
        <f t="shared" si="4"/>
        <v>9.8168218887741006</v>
      </c>
      <c r="U28" s="30">
        <f t="shared" si="4"/>
        <v>0</v>
      </c>
      <c r="V28" s="30">
        <f t="shared" si="4"/>
        <v>18.707142550418801</v>
      </c>
      <c r="W28" s="30">
        <f t="shared" si="4"/>
        <v>0</v>
      </c>
      <c r="X28" s="30">
        <f t="shared" si="4"/>
        <v>0</v>
      </c>
      <c r="Y28" s="30">
        <f t="shared" si="4"/>
        <v>0</v>
      </c>
      <c r="Z28" s="30">
        <f t="shared" si="4"/>
        <v>0</v>
      </c>
      <c r="AA28" s="30">
        <f t="shared" si="4"/>
        <v>0</v>
      </c>
      <c r="AB28" s="30">
        <f t="shared" si="4"/>
        <v>1.11977032258E-2</v>
      </c>
      <c r="AC28" s="30">
        <f t="shared" si="4"/>
        <v>0</v>
      </c>
      <c r="AD28" s="30">
        <f t="shared" si="4"/>
        <v>0</v>
      </c>
      <c r="AE28" s="30">
        <f t="shared" si="4"/>
        <v>0</v>
      </c>
      <c r="AF28" s="30">
        <f t="shared" si="4"/>
        <v>0</v>
      </c>
      <c r="AG28" s="30">
        <f t="shared" si="4"/>
        <v>0</v>
      </c>
      <c r="AH28" s="30">
        <f t="shared" si="4"/>
        <v>0</v>
      </c>
      <c r="AI28" s="30">
        <f t="shared" si="4"/>
        <v>0</v>
      </c>
      <c r="AJ28" s="30">
        <f t="shared" si="4"/>
        <v>0</v>
      </c>
      <c r="AK28" s="30">
        <f t="shared" si="4"/>
        <v>0</v>
      </c>
      <c r="AL28" s="30">
        <f t="shared" si="4"/>
        <v>0</v>
      </c>
      <c r="AM28" s="30">
        <f t="shared" si="4"/>
        <v>0</v>
      </c>
      <c r="AN28" s="30">
        <f t="shared" si="4"/>
        <v>0</v>
      </c>
      <c r="AO28" s="30">
        <f t="shared" si="4"/>
        <v>0</v>
      </c>
      <c r="AP28" s="30">
        <f t="shared" si="4"/>
        <v>0</v>
      </c>
      <c r="AQ28" s="30">
        <f t="shared" si="4"/>
        <v>0</v>
      </c>
      <c r="AR28" s="30">
        <f t="shared" si="4"/>
        <v>0</v>
      </c>
      <c r="AS28" s="30">
        <f t="shared" si="4"/>
        <v>0</v>
      </c>
      <c r="AT28" s="30">
        <f t="shared" si="4"/>
        <v>0</v>
      </c>
      <c r="AU28" s="30">
        <f t="shared" si="4"/>
        <v>0</v>
      </c>
      <c r="AV28" s="30">
        <f t="shared" si="4"/>
        <v>23.012513753959198</v>
      </c>
      <c r="AW28" s="30">
        <f t="shared" si="4"/>
        <v>918.29975852970142</v>
      </c>
      <c r="AX28" s="30">
        <f t="shared" si="4"/>
        <v>238.61638664174129</v>
      </c>
      <c r="AY28" s="30">
        <f t="shared" si="4"/>
        <v>47.697613723225395</v>
      </c>
      <c r="AZ28" s="30">
        <f t="shared" si="4"/>
        <v>69.351502102668789</v>
      </c>
      <c r="BA28" s="30">
        <f t="shared" si="4"/>
        <v>0</v>
      </c>
      <c r="BB28" s="30">
        <f t="shared" si="4"/>
        <v>0</v>
      </c>
      <c r="BC28" s="30">
        <f t="shared" si="4"/>
        <v>0</v>
      </c>
      <c r="BD28" s="30">
        <f t="shared" si="4"/>
        <v>0</v>
      </c>
      <c r="BE28" s="30">
        <f t="shared" si="4"/>
        <v>0</v>
      </c>
      <c r="BF28" s="30">
        <f t="shared" si="4"/>
        <v>6.3746192587605996</v>
      </c>
      <c r="BG28" s="30">
        <f t="shared" si="4"/>
        <v>75.360114016709403</v>
      </c>
      <c r="BH28" s="30">
        <f t="shared" si="4"/>
        <v>31.9766312590966</v>
      </c>
      <c r="BI28" s="30">
        <f t="shared" si="4"/>
        <v>0</v>
      </c>
      <c r="BJ28" s="30">
        <f t="shared" si="4"/>
        <v>4.2216320782567998</v>
      </c>
      <c r="BK28" s="31">
        <f>SUM(C28:BJ28)</f>
        <v>3268.5965757899444</v>
      </c>
    </row>
    <row r="29" spans="1:63" ht="3.75" customHeight="1">
      <c r="A29" s="16"/>
      <c r="B29" s="23"/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7"/>
    </row>
    <row r="30" spans="1:63">
      <c r="A30" s="16" t="s">
        <v>1</v>
      </c>
      <c r="B30" s="19" t="s">
        <v>7</v>
      </c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7"/>
    </row>
    <row r="31" spans="1:63" s="4" customFormat="1">
      <c r="A31" s="16" t="s">
        <v>42</v>
      </c>
      <c r="B31" s="20" t="s">
        <v>2</v>
      </c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1"/>
    </row>
    <row r="32" spans="1:63" s="4" customFormat="1">
      <c r="A32" s="16"/>
      <c r="B32" s="21" t="s">
        <v>67</v>
      </c>
      <c r="C32" s="38">
        <v>0</v>
      </c>
      <c r="D32" s="38">
        <v>0.49045528925799997</v>
      </c>
      <c r="E32" s="38">
        <v>0</v>
      </c>
      <c r="F32" s="38">
        <v>0</v>
      </c>
      <c r="G32" s="38">
        <v>0</v>
      </c>
      <c r="H32" s="38">
        <v>0.30643590032149998</v>
      </c>
      <c r="I32" s="39">
        <v>0</v>
      </c>
      <c r="J32" s="39">
        <v>0</v>
      </c>
      <c r="K32" s="39">
        <v>0</v>
      </c>
      <c r="L32" s="39">
        <v>1.3435852258E-3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0.11284601035319999</v>
      </c>
      <c r="S32" s="39">
        <v>0</v>
      </c>
      <c r="T32" s="39">
        <v>0</v>
      </c>
      <c r="U32" s="39">
        <v>0</v>
      </c>
      <c r="V32" s="39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6.2376079352999998E-3</v>
      </c>
      <c r="AC32" s="39">
        <v>0</v>
      </c>
      <c r="AD32" s="39">
        <v>0</v>
      </c>
      <c r="AE32" s="39">
        <v>0</v>
      </c>
      <c r="AF32" s="39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44.65398061676246</v>
      </c>
      <c r="AW32" s="39">
        <v>4.6788667138057995</v>
      </c>
      <c r="AX32" s="39">
        <v>0</v>
      </c>
      <c r="AY32" s="39">
        <v>0</v>
      </c>
      <c r="AZ32" s="40">
        <v>4.2151174003533001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11.27052994100932</v>
      </c>
      <c r="BG32" s="39">
        <v>0</v>
      </c>
      <c r="BH32" s="39">
        <v>0</v>
      </c>
      <c r="BI32" s="39">
        <v>0</v>
      </c>
      <c r="BJ32" s="40">
        <v>0.2527887249029</v>
      </c>
      <c r="BK32" s="41">
        <v>65.988601789927586</v>
      </c>
    </row>
    <row r="33" spans="1:63" s="4" customFormat="1">
      <c r="A33" s="16"/>
      <c r="B33" s="22" t="s">
        <v>51</v>
      </c>
      <c r="C33" s="30">
        <f>SUM(C32)</f>
        <v>0</v>
      </c>
      <c r="D33" s="30">
        <f t="shared" ref="D33:BJ33" si="5">SUM(D32)</f>
        <v>0.49045528925799997</v>
      </c>
      <c r="E33" s="30">
        <f t="shared" si="5"/>
        <v>0</v>
      </c>
      <c r="F33" s="30">
        <f t="shared" si="5"/>
        <v>0</v>
      </c>
      <c r="G33" s="30">
        <f t="shared" si="5"/>
        <v>0</v>
      </c>
      <c r="H33" s="30">
        <f t="shared" si="5"/>
        <v>0.30643590032149998</v>
      </c>
      <c r="I33" s="30">
        <f t="shared" si="5"/>
        <v>0</v>
      </c>
      <c r="J33" s="30">
        <f t="shared" si="5"/>
        <v>0</v>
      </c>
      <c r="K33" s="30">
        <f t="shared" si="5"/>
        <v>0</v>
      </c>
      <c r="L33" s="30">
        <f t="shared" si="5"/>
        <v>1.3435852258E-3</v>
      </c>
      <c r="M33" s="30">
        <f t="shared" si="5"/>
        <v>0</v>
      </c>
      <c r="N33" s="30">
        <f t="shared" si="5"/>
        <v>0</v>
      </c>
      <c r="O33" s="30">
        <f t="shared" si="5"/>
        <v>0</v>
      </c>
      <c r="P33" s="30">
        <f t="shared" si="5"/>
        <v>0</v>
      </c>
      <c r="Q33" s="30">
        <f t="shared" si="5"/>
        <v>0</v>
      </c>
      <c r="R33" s="30">
        <f t="shared" si="5"/>
        <v>0.11284601035319999</v>
      </c>
      <c r="S33" s="30">
        <f t="shared" si="5"/>
        <v>0</v>
      </c>
      <c r="T33" s="30">
        <f t="shared" si="5"/>
        <v>0</v>
      </c>
      <c r="U33" s="30">
        <f t="shared" si="5"/>
        <v>0</v>
      </c>
      <c r="V33" s="30">
        <f t="shared" si="5"/>
        <v>0</v>
      </c>
      <c r="W33" s="30">
        <f t="shared" si="5"/>
        <v>0</v>
      </c>
      <c r="X33" s="30">
        <f t="shared" si="5"/>
        <v>0</v>
      </c>
      <c r="Y33" s="30">
        <f t="shared" si="5"/>
        <v>0</v>
      </c>
      <c r="Z33" s="30">
        <f t="shared" si="5"/>
        <v>0</v>
      </c>
      <c r="AA33" s="30">
        <f t="shared" si="5"/>
        <v>0</v>
      </c>
      <c r="AB33" s="30">
        <f t="shared" si="5"/>
        <v>6.2376079352999998E-3</v>
      </c>
      <c r="AC33" s="30">
        <f t="shared" si="5"/>
        <v>0</v>
      </c>
      <c r="AD33" s="30">
        <f t="shared" si="5"/>
        <v>0</v>
      </c>
      <c r="AE33" s="30">
        <f t="shared" si="5"/>
        <v>0</v>
      </c>
      <c r="AF33" s="30">
        <f t="shared" si="5"/>
        <v>0</v>
      </c>
      <c r="AG33" s="30">
        <f t="shared" si="5"/>
        <v>0</v>
      </c>
      <c r="AH33" s="30">
        <f t="shared" si="5"/>
        <v>0</v>
      </c>
      <c r="AI33" s="30">
        <f t="shared" si="5"/>
        <v>0</v>
      </c>
      <c r="AJ33" s="30">
        <f t="shared" si="5"/>
        <v>0</v>
      </c>
      <c r="AK33" s="30">
        <f t="shared" si="5"/>
        <v>0</v>
      </c>
      <c r="AL33" s="30">
        <f t="shared" si="5"/>
        <v>0</v>
      </c>
      <c r="AM33" s="30">
        <f t="shared" si="5"/>
        <v>0</v>
      </c>
      <c r="AN33" s="30">
        <f t="shared" si="5"/>
        <v>0</v>
      </c>
      <c r="AO33" s="30">
        <f t="shared" si="5"/>
        <v>0</v>
      </c>
      <c r="AP33" s="30">
        <f t="shared" si="5"/>
        <v>0</v>
      </c>
      <c r="AQ33" s="30">
        <f t="shared" si="5"/>
        <v>0</v>
      </c>
      <c r="AR33" s="30">
        <f t="shared" si="5"/>
        <v>0</v>
      </c>
      <c r="AS33" s="30">
        <f t="shared" si="5"/>
        <v>0</v>
      </c>
      <c r="AT33" s="30">
        <f t="shared" si="5"/>
        <v>0</v>
      </c>
      <c r="AU33" s="30">
        <f t="shared" si="5"/>
        <v>0</v>
      </c>
      <c r="AV33" s="30">
        <f t="shared" si="5"/>
        <v>44.65398061676246</v>
      </c>
      <c r="AW33" s="30">
        <f t="shared" si="5"/>
        <v>4.6788667138057995</v>
      </c>
      <c r="AX33" s="30">
        <f t="shared" si="5"/>
        <v>0</v>
      </c>
      <c r="AY33" s="30">
        <f t="shared" si="5"/>
        <v>0</v>
      </c>
      <c r="AZ33" s="30">
        <f t="shared" si="5"/>
        <v>4.2151174003533001</v>
      </c>
      <c r="BA33" s="30">
        <f t="shared" si="5"/>
        <v>0</v>
      </c>
      <c r="BB33" s="30">
        <f t="shared" si="5"/>
        <v>0</v>
      </c>
      <c r="BC33" s="30">
        <f t="shared" si="5"/>
        <v>0</v>
      </c>
      <c r="BD33" s="30">
        <f t="shared" si="5"/>
        <v>0</v>
      </c>
      <c r="BE33" s="30">
        <f t="shared" si="5"/>
        <v>0</v>
      </c>
      <c r="BF33" s="30">
        <f t="shared" si="5"/>
        <v>11.27052994100932</v>
      </c>
      <c r="BG33" s="30">
        <f t="shared" si="5"/>
        <v>0</v>
      </c>
      <c r="BH33" s="30">
        <f t="shared" si="5"/>
        <v>0</v>
      </c>
      <c r="BI33" s="30">
        <f t="shared" si="5"/>
        <v>0</v>
      </c>
      <c r="BJ33" s="30">
        <f t="shared" si="5"/>
        <v>0.2527887249029</v>
      </c>
      <c r="BK33" s="31">
        <f>SUM(C33:BJ33)</f>
        <v>65.988601789927586</v>
      </c>
    </row>
    <row r="34" spans="1:63">
      <c r="A34" s="16" t="s">
        <v>43</v>
      </c>
      <c r="B34" s="20" t="s">
        <v>16</v>
      </c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7"/>
    </row>
    <row r="35" spans="1:63">
      <c r="A35" s="16"/>
      <c r="B35" s="21" t="s">
        <v>69</v>
      </c>
      <c r="C35" s="32">
        <v>0</v>
      </c>
      <c r="D35" s="32">
        <v>0.21590766461290001</v>
      </c>
      <c r="E35" s="32">
        <v>0</v>
      </c>
      <c r="F35" s="32">
        <v>0</v>
      </c>
      <c r="G35" s="32">
        <v>0</v>
      </c>
      <c r="H35" s="32">
        <v>4.4355668032000001E-2</v>
      </c>
      <c r="I35" s="33">
        <v>0</v>
      </c>
      <c r="J35" s="33">
        <v>0</v>
      </c>
      <c r="K35" s="33">
        <v>0</v>
      </c>
      <c r="L35" s="34">
        <v>1.3772489354E-3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6.0740022256999997E-3</v>
      </c>
      <c r="S35" s="33">
        <v>0</v>
      </c>
      <c r="T35" s="33">
        <v>0</v>
      </c>
      <c r="U35" s="33">
        <v>0</v>
      </c>
      <c r="V35" s="33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0.8372214698064</v>
      </c>
      <c r="AS35" s="32">
        <v>0</v>
      </c>
      <c r="AT35" s="32">
        <v>0</v>
      </c>
      <c r="AU35" s="32">
        <v>0</v>
      </c>
      <c r="AV35" s="32">
        <v>8.7691510819249032</v>
      </c>
      <c r="AW35" s="33">
        <v>3.4747502055475006</v>
      </c>
      <c r="AX35" s="33">
        <v>0</v>
      </c>
      <c r="AY35" s="33">
        <v>0</v>
      </c>
      <c r="AZ35" s="34">
        <v>0.79979100135460002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7.6460556554447017</v>
      </c>
      <c r="BG35" s="33">
        <v>0.97141558387019999</v>
      </c>
      <c r="BH35" s="33">
        <v>0</v>
      </c>
      <c r="BI35" s="33">
        <v>0</v>
      </c>
      <c r="BJ35" s="34">
        <v>4.0271362902000001E-3</v>
      </c>
      <c r="BK35" s="35">
        <v>22.770126718044509</v>
      </c>
    </row>
    <row r="36" spans="1:63">
      <c r="A36" s="16"/>
      <c r="B36" s="21" t="s">
        <v>70</v>
      </c>
      <c r="C36" s="32">
        <v>0</v>
      </c>
      <c r="D36" s="32">
        <v>0.23127294096769999</v>
      </c>
      <c r="E36" s="32">
        <v>0</v>
      </c>
      <c r="F36" s="32">
        <v>0</v>
      </c>
      <c r="G36" s="32">
        <v>0</v>
      </c>
      <c r="H36" s="32">
        <v>0.15991038835420002</v>
      </c>
      <c r="I36" s="33">
        <v>0</v>
      </c>
      <c r="J36" s="33">
        <v>0</v>
      </c>
      <c r="K36" s="33">
        <v>0</v>
      </c>
      <c r="L36" s="34">
        <v>0.45894417596760001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3.2429007612299998E-2</v>
      </c>
      <c r="S36" s="33">
        <v>0</v>
      </c>
      <c r="T36" s="33">
        <v>0</v>
      </c>
      <c r="U36" s="33">
        <v>0</v>
      </c>
      <c r="V36" s="33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3">
        <v>0</v>
      </c>
      <c r="AS36" s="32">
        <v>0</v>
      </c>
      <c r="AT36" s="32">
        <v>0</v>
      </c>
      <c r="AU36" s="32">
        <v>0</v>
      </c>
      <c r="AV36" s="32">
        <v>17.363298171476682</v>
      </c>
      <c r="AW36" s="33">
        <v>0.74421062880489997</v>
      </c>
      <c r="AX36" s="33">
        <v>5.9994838699999997E-4</v>
      </c>
      <c r="AY36" s="33">
        <v>0</v>
      </c>
      <c r="AZ36" s="34">
        <v>1.8298153892899001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12.694177694037714</v>
      </c>
      <c r="BG36" s="33">
        <v>3.1918131096500005E-2</v>
      </c>
      <c r="BH36" s="33">
        <v>0</v>
      </c>
      <c r="BI36" s="33">
        <v>0</v>
      </c>
      <c r="BJ36" s="34">
        <v>6.3970185806000003E-3</v>
      </c>
      <c r="BK36" s="35">
        <v>33.552973494575099</v>
      </c>
    </row>
    <row r="37" spans="1:63">
      <c r="A37" s="16"/>
      <c r="B37" s="21" t="s">
        <v>71</v>
      </c>
      <c r="C37" s="32">
        <v>0</v>
      </c>
      <c r="D37" s="32">
        <v>0.18247847654830002</v>
      </c>
      <c r="E37" s="32">
        <v>0</v>
      </c>
      <c r="F37" s="32">
        <v>0</v>
      </c>
      <c r="G37" s="32">
        <v>0</v>
      </c>
      <c r="H37" s="32">
        <v>1.1139771943212</v>
      </c>
      <c r="I37" s="33">
        <v>3.8907120967000002E-3</v>
      </c>
      <c r="J37" s="33">
        <v>0</v>
      </c>
      <c r="K37" s="33">
        <v>0</v>
      </c>
      <c r="L37" s="34">
        <v>0.97641804719340008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0.17074385945009998</v>
      </c>
      <c r="S37" s="33">
        <v>5.3917374189999998E-4</v>
      </c>
      <c r="T37" s="33">
        <v>0</v>
      </c>
      <c r="U37" s="33">
        <v>0</v>
      </c>
      <c r="V37" s="33">
        <v>4.6241767739999993E-4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15.683079095026594</v>
      </c>
      <c r="AW37" s="33">
        <v>0.45823937541880005</v>
      </c>
      <c r="AX37" s="33">
        <v>0</v>
      </c>
      <c r="AY37" s="33">
        <v>0</v>
      </c>
      <c r="AZ37" s="34">
        <v>1.5264529278056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3.6364704612098984</v>
      </c>
      <c r="BG37" s="33">
        <v>0.14358245822560001</v>
      </c>
      <c r="BH37" s="33">
        <v>0</v>
      </c>
      <c r="BI37" s="33">
        <v>0</v>
      </c>
      <c r="BJ37" s="34">
        <v>3.8300815362254998</v>
      </c>
      <c r="BK37" s="35">
        <v>27.726415734940993</v>
      </c>
    </row>
    <row r="38" spans="1:63">
      <c r="A38" s="16"/>
      <c r="B38" s="21" t="s">
        <v>72</v>
      </c>
      <c r="C38" s="32">
        <v>0</v>
      </c>
      <c r="D38" s="32">
        <v>6.5264989774100002E-2</v>
      </c>
      <c r="E38" s="32">
        <v>0</v>
      </c>
      <c r="F38" s="32">
        <v>0</v>
      </c>
      <c r="G38" s="32">
        <v>0</v>
      </c>
      <c r="H38" s="32">
        <v>3.4428351289999992E-2</v>
      </c>
      <c r="I38" s="33">
        <v>0</v>
      </c>
      <c r="J38" s="33">
        <v>0</v>
      </c>
      <c r="K38" s="33">
        <v>0</v>
      </c>
      <c r="L38" s="34">
        <v>1.3163664837999999E-3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2.0699252677000003E-2</v>
      </c>
      <c r="S38" s="33">
        <v>0</v>
      </c>
      <c r="T38" s="33">
        <v>0</v>
      </c>
      <c r="U38" s="33">
        <v>0</v>
      </c>
      <c r="V38" s="33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1.0102440645000002E-3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1.0352704192999999E-3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3.4075623846210017</v>
      </c>
      <c r="AW38" s="33">
        <v>9.2193791193000002E-2</v>
      </c>
      <c r="AX38" s="33">
        <v>0</v>
      </c>
      <c r="AY38" s="33">
        <v>0</v>
      </c>
      <c r="AZ38" s="34">
        <v>0.30675570370939997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0.97957215205000059</v>
      </c>
      <c r="BG38" s="33">
        <v>1.17957510322E-2</v>
      </c>
      <c r="BH38" s="33">
        <v>0</v>
      </c>
      <c r="BI38" s="33">
        <v>0</v>
      </c>
      <c r="BJ38" s="34">
        <v>1.6341080966000001E-3</v>
      </c>
      <c r="BK38" s="35">
        <v>4.9232683654109026</v>
      </c>
    </row>
    <row r="39" spans="1:63">
      <c r="A39" s="16"/>
      <c r="B39" s="21" t="s">
        <v>73</v>
      </c>
      <c r="C39" s="32">
        <v>0</v>
      </c>
      <c r="D39" s="32">
        <v>4.7664224838000003E-3</v>
      </c>
      <c r="E39" s="32">
        <v>0</v>
      </c>
      <c r="F39" s="32">
        <v>0</v>
      </c>
      <c r="G39" s="32">
        <v>0</v>
      </c>
      <c r="H39" s="32">
        <v>7.8923026772000013E-3</v>
      </c>
      <c r="I39" s="33">
        <v>0</v>
      </c>
      <c r="J39" s="33">
        <v>0</v>
      </c>
      <c r="K39" s="33">
        <v>0</v>
      </c>
      <c r="L39" s="34">
        <v>1.3162444837999999E-3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6.2619252255000004E-3</v>
      </c>
      <c r="S39" s="33">
        <v>0</v>
      </c>
      <c r="T39" s="33">
        <v>0</v>
      </c>
      <c r="U39" s="33">
        <v>0</v>
      </c>
      <c r="V39" s="33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0.33552084402809995</v>
      </c>
      <c r="AW39" s="33">
        <v>0</v>
      </c>
      <c r="AX39" s="33">
        <v>0</v>
      </c>
      <c r="AY39" s="33">
        <v>0</v>
      </c>
      <c r="AZ39" s="34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2.41866115798E-2</v>
      </c>
      <c r="BG39" s="33">
        <v>0</v>
      </c>
      <c r="BH39" s="33">
        <v>0</v>
      </c>
      <c r="BI39" s="33">
        <v>0</v>
      </c>
      <c r="BJ39" s="34">
        <v>0</v>
      </c>
      <c r="BK39" s="35">
        <v>0.37994435047819997</v>
      </c>
    </row>
    <row r="40" spans="1:63">
      <c r="A40" s="16"/>
      <c r="B40" s="21" t="s">
        <v>74</v>
      </c>
      <c r="C40" s="32">
        <v>0</v>
      </c>
      <c r="D40" s="32">
        <v>0.48802315361289994</v>
      </c>
      <c r="E40" s="32">
        <v>0</v>
      </c>
      <c r="F40" s="32">
        <v>0</v>
      </c>
      <c r="G40" s="32">
        <v>0</v>
      </c>
      <c r="H40" s="32">
        <v>0.1156656792575</v>
      </c>
      <c r="I40" s="33">
        <v>0</v>
      </c>
      <c r="J40" s="33">
        <v>0</v>
      </c>
      <c r="K40" s="33">
        <v>0</v>
      </c>
      <c r="L40" s="34">
        <v>6.759248064E-4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2.3345710257399999E-2</v>
      </c>
      <c r="S40" s="33">
        <v>0</v>
      </c>
      <c r="T40" s="33">
        <v>0</v>
      </c>
      <c r="U40" s="33">
        <v>0</v>
      </c>
      <c r="V40" s="33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3.3027977410000003E-4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104.53675668962971</v>
      </c>
      <c r="AW40" s="33">
        <v>3.1074949667053007</v>
      </c>
      <c r="AX40" s="33">
        <v>0</v>
      </c>
      <c r="AY40" s="33">
        <v>0</v>
      </c>
      <c r="AZ40" s="33">
        <v>2.8005492858703995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74.50230354326392</v>
      </c>
      <c r="BG40" s="33">
        <v>0.51447044244919982</v>
      </c>
      <c r="BH40" s="33">
        <v>0</v>
      </c>
      <c r="BI40" s="33">
        <v>0</v>
      </c>
      <c r="BJ40" s="34">
        <v>2.3777855482999999E-3</v>
      </c>
      <c r="BK40" s="35">
        <v>186.09199346117515</v>
      </c>
    </row>
    <row r="41" spans="1:63">
      <c r="A41" s="16"/>
      <c r="B41" s="21" t="s">
        <v>68</v>
      </c>
      <c r="C41" s="32">
        <v>0</v>
      </c>
      <c r="D41" s="32">
        <v>6.7532450064499996E-2</v>
      </c>
      <c r="E41" s="32">
        <v>0</v>
      </c>
      <c r="F41" s="32">
        <v>0</v>
      </c>
      <c r="G41" s="32">
        <v>0</v>
      </c>
      <c r="H41" s="32">
        <v>4.8556852773699997E-2</v>
      </c>
      <c r="I41" s="33">
        <v>0</v>
      </c>
      <c r="J41" s="33">
        <v>0</v>
      </c>
      <c r="K41" s="33">
        <v>0</v>
      </c>
      <c r="L41" s="34">
        <v>4.671538387E-3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1.31717328705E-2</v>
      </c>
      <c r="S41" s="33">
        <v>0</v>
      </c>
      <c r="T41" s="33">
        <v>0</v>
      </c>
      <c r="U41" s="33">
        <v>0</v>
      </c>
      <c r="V41" s="33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0</v>
      </c>
      <c r="AT41" s="32">
        <v>0</v>
      </c>
      <c r="AU41" s="32">
        <v>0</v>
      </c>
      <c r="AV41" s="32">
        <v>3.5833721200493001</v>
      </c>
      <c r="AW41" s="33">
        <v>0.1167692937419</v>
      </c>
      <c r="AX41" s="33">
        <v>0</v>
      </c>
      <c r="AY41" s="33">
        <v>0</v>
      </c>
      <c r="AZ41" s="34">
        <v>0.93604342099920013</v>
      </c>
      <c r="BA41" s="32">
        <v>0</v>
      </c>
      <c r="BB41" s="32">
        <v>0</v>
      </c>
      <c r="BC41" s="32">
        <v>0</v>
      </c>
      <c r="BD41" s="32">
        <v>0</v>
      </c>
      <c r="BE41" s="32">
        <v>0</v>
      </c>
      <c r="BF41" s="32">
        <v>1.2746254197031002</v>
      </c>
      <c r="BG41" s="33">
        <v>0</v>
      </c>
      <c r="BH41" s="33">
        <v>0</v>
      </c>
      <c r="BI41" s="33">
        <v>0</v>
      </c>
      <c r="BJ41" s="34">
        <v>0</v>
      </c>
      <c r="BK41" s="35">
        <v>6.0447428285892002</v>
      </c>
    </row>
    <row r="42" spans="1:63">
      <c r="A42" s="16"/>
      <c r="B42" s="22" t="s">
        <v>52</v>
      </c>
      <c r="C42" s="30">
        <f>SUM(C35:C41)</f>
        <v>0</v>
      </c>
      <c r="D42" s="30">
        <f t="shared" ref="D42:BJ42" si="6">SUM(D35:D41)</f>
        <v>1.2552460980642002</v>
      </c>
      <c r="E42" s="30">
        <f t="shared" si="6"/>
        <v>0</v>
      </c>
      <c r="F42" s="30">
        <f t="shared" si="6"/>
        <v>0</v>
      </c>
      <c r="G42" s="30">
        <f t="shared" si="6"/>
        <v>0</v>
      </c>
      <c r="H42" s="30">
        <f t="shared" si="6"/>
        <v>1.5247864367057997</v>
      </c>
      <c r="I42" s="30">
        <f t="shared" si="6"/>
        <v>3.8907120967000002E-3</v>
      </c>
      <c r="J42" s="30">
        <f t="shared" si="6"/>
        <v>0</v>
      </c>
      <c r="K42" s="30">
        <f t="shared" si="6"/>
        <v>0</v>
      </c>
      <c r="L42" s="30">
        <f t="shared" si="6"/>
        <v>1.4447195462574001</v>
      </c>
      <c r="M42" s="30">
        <f t="shared" si="6"/>
        <v>0</v>
      </c>
      <c r="N42" s="30">
        <f t="shared" si="6"/>
        <v>0</v>
      </c>
      <c r="O42" s="30">
        <f t="shared" si="6"/>
        <v>0</v>
      </c>
      <c r="P42" s="30">
        <f t="shared" si="6"/>
        <v>0</v>
      </c>
      <c r="Q42" s="30">
        <f t="shared" si="6"/>
        <v>0</v>
      </c>
      <c r="R42" s="30">
        <f t="shared" si="6"/>
        <v>0.27272549031850002</v>
      </c>
      <c r="S42" s="30">
        <f t="shared" si="6"/>
        <v>5.3917374189999998E-4</v>
      </c>
      <c r="T42" s="30">
        <f t="shared" si="6"/>
        <v>0</v>
      </c>
      <c r="U42" s="30">
        <f t="shared" si="6"/>
        <v>0</v>
      </c>
      <c r="V42" s="30">
        <f t="shared" si="6"/>
        <v>4.6241767739999993E-4</v>
      </c>
      <c r="W42" s="30">
        <f t="shared" si="6"/>
        <v>0</v>
      </c>
      <c r="X42" s="30">
        <f t="shared" si="6"/>
        <v>0</v>
      </c>
      <c r="Y42" s="30">
        <f t="shared" si="6"/>
        <v>0</v>
      </c>
      <c r="Z42" s="30">
        <f t="shared" si="6"/>
        <v>0</v>
      </c>
      <c r="AA42" s="30">
        <f t="shared" si="6"/>
        <v>0</v>
      </c>
      <c r="AB42" s="30">
        <f t="shared" si="6"/>
        <v>1.3405238386000001E-3</v>
      </c>
      <c r="AC42" s="30">
        <f t="shared" si="6"/>
        <v>0</v>
      </c>
      <c r="AD42" s="30">
        <f t="shared" si="6"/>
        <v>0</v>
      </c>
      <c r="AE42" s="30">
        <f t="shared" si="6"/>
        <v>0</v>
      </c>
      <c r="AF42" s="30">
        <f t="shared" si="6"/>
        <v>0</v>
      </c>
      <c r="AG42" s="30">
        <f t="shared" si="6"/>
        <v>0</v>
      </c>
      <c r="AH42" s="30">
        <f t="shared" si="6"/>
        <v>0</v>
      </c>
      <c r="AI42" s="30">
        <f t="shared" si="6"/>
        <v>0</v>
      </c>
      <c r="AJ42" s="30">
        <f t="shared" si="6"/>
        <v>0</v>
      </c>
      <c r="AK42" s="30">
        <f t="shared" si="6"/>
        <v>0</v>
      </c>
      <c r="AL42" s="30">
        <f t="shared" si="6"/>
        <v>1.0352704192999999E-3</v>
      </c>
      <c r="AM42" s="30">
        <f t="shared" si="6"/>
        <v>0</v>
      </c>
      <c r="AN42" s="30">
        <f t="shared" si="6"/>
        <v>0</v>
      </c>
      <c r="AO42" s="30">
        <f t="shared" si="6"/>
        <v>0</v>
      </c>
      <c r="AP42" s="30">
        <f t="shared" si="6"/>
        <v>0</v>
      </c>
      <c r="AQ42" s="30">
        <f t="shared" si="6"/>
        <v>0</v>
      </c>
      <c r="AR42" s="30">
        <f t="shared" si="6"/>
        <v>0.8372214698064</v>
      </c>
      <c r="AS42" s="30">
        <f t="shared" si="6"/>
        <v>0</v>
      </c>
      <c r="AT42" s="30">
        <f t="shared" si="6"/>
        <v>0</v>
      </c>
      <c r="AU42" s="30">
        <f t="shared" si="6"/>
        <v>0</v>
      </c>
      <c r="AV42" s="30">
        <f t="shared" si="6"/>
        <v>153.67874038675629</v>
      </c>
      <c r="AW42" s="30">
        <f t="shared" si="6"/>
        <v>7.9936582614114009</v>
      </c>
      <c r="AX42" s="30">
        <f t="shared" si="6"/>
        <v>5.9994838699999997E-4</v>
      </c>
      <c r="AY42" s="30">
        <f t="shared" si="6"/>
        <v>0</v>
      </c>
      <c r="AZ42" s="30">
        <f t="shared" si="6"/>
        <v>8.1994077290290992</v>
      </c>
      <c r="BA42" s="30">
        <f t="shared" si="6"/>
        <v>0</v>
      </c>
      <c r="BB42" s="30">
        <f t="shared" si="6"/>
        <v>0</v>
      </c>
      <c r="BC42" s="30">
        <f t="shared" si="6"/>
        <v>0</v>
      </c>
      <c r="BD42" s="30">
        <f t="shared" si="6"/>
        <v>0</v>
      </c>
      <c r="BE42" s="30">
        <f t="shared" si="6"/>
        <v>0</v>
      </c>
      <c r="BF42" s="30">
        <f t="shared" si="6"/>
        <v>100.75739153728914</v>
      </c>
      <c r="BG42" s="30">
        <f t="shared" si="6"/>
        <v>1.6731823666737</v>
      </c>
      <c r="BH42" s="30">
        <f t="shared" si="6"/>
        <v>0</v>
      </c>
      <c r="BI42" s="30">
        <f t="shared" si="6"/>
        <v>0</v>
      </c>
      <c r="BJ42" s="30">
        <f t="shared" si="6"/>
        <v>3.8445175847411996</v>
      </c>
      <c r="BK42" s="31">
        <f>SUM(C42:BJ42)</f>
        <v>281.48946495321405</v>
      </c>
    </row>
    <row r="43" spans="1:63">
      <c r="A43" s="16"/>
      <c r="B43" s="22" t="s">
        <v>50</v>
      </c>
      <c r="C43" s="30">
        <f>+C33+C42</f>
        <v>0</v>
      </c>
      <c r="D43" s="30">
        <f t="shared" ref="D43:BJ43" si="7">+D33+D42</f>
        <v>1.7457013873222</v>
      </c>
      <c r="E43" s="30">
        <f t="shared" si="7"/>
        <v>0</v>
      </c>
      <c r="F43" s="30">
        <f t="shared" si="7"/>
        <v>0</v>
      </c>
      <c r="G43" s="30">
        <f t="shared" si="7"/>
        <v>0</v>
      </c>
      <c r="H43" s="30">
        <f t="shared" si="7"/>
        <v>1.8312223370272998</v>
      </c>
      <c r="I43" s="30">
        <f t="shared" si="7"/>
        <v>3.8907120967000002E-3</v>
      </c>
      <c r="J43" s="30">
        <f t="shared" si="7"/>
        <v>0</v>
      </c>
      <c r="K43" s="30">
        <f t="shared" si="7"/>
        <v>0</v>
      </c>
      <c r="L43" s="30">
        <f t="shared" si="7"/>
        <v>1.4460631314832</v>
      </c>
      <c r="M43" s="30">
        <f t="shared" si="7"/>
        <v>0</v>
      </c>
      <c r="N43" s="30">
        <f t="shared" si="7"/>
        <v>0</v>
      </c>
      <c r="O43" s="30">
        <f t="shared" si="7"/>
        <v>0</v>
      </c>
      <c r="P43" s="30">
        <f t="shared" si="7"/>
        <v>0</v>
      </c>
      <c r="Q43" s="30">
        <f t="shared" si="7"/>
        <v>0</v>
      </c>
      <c r="R43" s="30">
        <f t="shared" si="7"/>
        <v>0.38557150067169998</v>
      </c>
      <c r="S43" s="30">
        <f t="shared" si="7"/>
        <v>5.3917374189999998E-4</v>
      </c>
      <c r="T43" s="30">
        <f t="shared" si="7"/>
        <v>0</v>
      </c>
      <c r="U43" s="30">
        <f t="shared" si="7"/>
        <v>0</v>
      </c>
      <c r="V43" s="30">
        <f t="shared" si="7"/>
        <v>4.6241767739999993E-4</v>
      </c>
      <c r="W43" s="30">
        <f t="shared" si="7"/>
        <v>0</v>
      </c>
      <c r="X43" s="30">
        <f t="shared" si="7"/>
        <v>0</v>
      </c>
      <c r="Y43" s="30">
        <f t="shared" si="7"/>
        <v>0</v>
      </c>
      <c r="Z43" s="30">
        <f t="shared" si="7"/>
        <v>0</v>
      </c>
      <c r="AA43" s="30">
        <f t="shared" si="7"/>
        <v>0</v>
      </c>
      <c r="AB43" s="30">
        <f t="shared" si="7"/>
        <v>7.5781317738999997E-3</v>
      </c>
      <c r="AC43" s="30">
        <f t="shared" si="7"/>
        <v>0</v>
      </c>
      <c r="AD43" s="30">
        <f t="shared" si="7"/>
        <v>0</v>
      </c>
      <c r="AE43" s="30">
        <f t="shared" si="7"/>
        <v>0</v>
      </c>
      <c r="AF43" s="30">
        <f t="shared" si="7"/>
        <v>0</v>
      </c>
      <c r="AG43" s="30">
        <f t="shared" si="7"/>
        <v>0</v>
      </c>
      <c r="AH43" s="30">
        <f t="shared" si="7"/>
        <v>0</v>
      </c>
      <c r="AI43" s="30">
        <f t="shared" si="7"/>
        <v>0</v>
      </c>
      <c r="AJ43" s="30">
        <f t="shared" si="7"/>
        <v>0</v>
      </c>
      <c r="AK43" s="30">
        <f t="shared" si="7"/>
        <v>0</v>
      </c>
      <c r="AL43" s="30">
        <f t="shared" si="7"/>
        <v>1.0352704192999999E-3</v>
      </c>
      <c r="AM43" s="30">
        <f t="shared" si="7"/>
        <v>0</v>
      </c>
      <c r="AN43" s="30">
        <f t="shared" si="7"/>
        <v>0</v>
      </c>
      <c r="AO43" s="30">
        <f t="shared" si="7"/>
        <v>0</v>
      </c>
      <c r="AP43" s="30">
        <f t="shared" si="7"/>
        <v>0</v>
      </c>
      <c r="AQ43" s="30">
        <f t="shared" si="7"/>
        <v>0</v>
      </c>
      <c r="AR43" s="30">
        <f t="shared" si="7"/>
        <v>0.8372214698064</v>
      </c>
      <c r="AS43" s="30">
        <f t="shared" si="7"/>
        <v>0</v>
      </c>
      <c r="AT43" s="30">
        <f t="shared" si="7"/>
        <v>0</v>
      </c>
      <c r="AU43" s="30">
        <f t="shared" si="7"/>
        <v>0</v>
      </c>
      <c r="AV43" s="30">
        <f t="shared" si="7"/>
        <v>198.33272100351874</v>
      </c>
      <c r="AW43" s="30">
        <f t="shared" si="7"/>
        <v>12.6725249752172</v>
      </c>
      <c r="AX43" s="30">
        <f t="shared" si="7"/>
        <v>5.9994838699999997E-4</v>
      </c>
      <c r="AY43" s="30">
        <f t="shared" si="7"/>
        <v>0</v>
      </c>
      <c r="AZ43" s="30">
        <f t="shared" si="7"/>
        <v>12.414525129382399</v>
      </c>
      <c r="BA43" s="30">
        <f t="shared" si="7"/>
        <v>0</v>
      </c>
      <c r="BB43" s="30">
        <f t="shared" si="7"/>
        <v>0</v>
      </c>
      <c r="BC43" s="30">
        <f t="shared" si="7"/>
        <v>0</v>
      </c>
      <c r="BD43" s="30">
        <f t="shared" si="7"/>
        <v>0</v>
      </c>
      <c r="BE43" s="30">
        <f t="shared" si="7"/>
        <v>0</v>
      </c>
      <c r="BF43" s="30">
        <f t="shared" si="7"/>
        <v>112.02792147829845</v>
      </c>
      <c r="BG43" s="30">
        <f t="shared" si="7"/>
        <v>1.6731823666737</v>
      </c>
      <c r="BH43" s="30">
        <f t="shared" si="7"/>
        <v>0</v>
      </c>
      <c r="BI43" s="30">
        <f t="shared" si="7"/>
        <v>0</v>
      </c>
      <c r="BJ43" s="30">
        <f t="shared" si="7"/>
        <v>4.0973063096440994</v>
      </c>
      <c r="BK43" s="31">
        <f>SUM(C43:BJ43)</f>
        <v>347.4780667431416</v>
      </c>
    </row>
    <row r="44" spans="1:63" ht="3" customHeight="1">
      <c r="A44" s="16"/>
      <c r="B44" s="20"/>
      <c r="C44" s="55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7"/>
    </row>
    <row r="45" spans="1:63">
      <c r="A45" s="16" t="s">
        <v>17</v>
      </c>
      <c r="B45" s="19" t="s">
        <v>8</v>
      </c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7"/>
    </row>
    <row r="46" spans="1:63">
      <c r="A46" s="16" t="s">
        <v>42</v>
      </c>
      <c r="B46" s="20" t="s">
        <v>18</v>
      </c>
      <c r="C46" s="55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7"/>
    </row>
    <row r="47" spans="1:63">
      <c r="A47" s="16"/>
      <c r="B47" s="21" t="s">
        <v>39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0</v>
      </c>
      <c r="BK47" s="32">
        <v>0</v>
      </c>
    </row>
    <row r="48" spans="1:63">
      <c r="A48" s="16"/>
      <c r="B48" s="22" t="s">
        <v>49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</row>
    <row r="49" spans="1:63" ht="2.25" customHeight="1">
      <c r="A49" s="16"/>
      <c r="B49" s="20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7"/>
    </row>
    <row r="50" spans="1:63">
      <c r="A50" s="16" t="s">
        <v>4</v>
      </c>
      <c r="B50" s="19" t="s">
        <v>9</v>
      </c>
      <c r="C50" s="55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7"/>
    </row>
    <row r="51" spans="1:63">
      <c r="A51" s="16" t="s">
        <v>42</v>
      </c>
      <c r="B51" s="20" t="s">
        <v>19</v>
      </c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7"/>
    </row>
    <row r="52" spans="1:63">
      <c r="A52" s="16"/>
      <c r="B52" s="21" t="s">
        <v>39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</row>
    <row r="53" spans="1:63">
      <c r="A53" s="16"/>
      <c r="B53" s="21" t="s">
        <v>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</row>
    <row r="54" spans="1:63">
      <c r="A54" s="16" t="s">
        <v>43</v>
      </c>
      <c r="B54" s="20" t="s">
        <v>20</v>
      </c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7"/>
    </row>
    <row r="55" spans="1:63">
      <c r="A55" s="16"/>
      <c r="B55" s="21" t="s">
        <v>39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>
        <v>0</v>
      </c>
      <c r="BK55" s="32">
        <v>0</v>
      </c>
    </row>
    <row r="56" spans="1:63">
      <c r="A56" s="16"/>
      <c r="B56" s="21" t="s">
        <v>52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0</v>
      </c>
      <c r="BB56" s="32">
        <v>0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2">
        <v>0</v>
      </c>
    </row>
    <row r="57" spans="1:63">
      <c r="A57" s="16"/>
      <c r="B57" s="22" t="s">
        <v>50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0</v>
      </c>
      <c r="AM57" s="32">
        <v>0</v>
      </c>
      <c r="AN57" s="32">
        <v>0</v>
      </c>
      <c r="AO57" s="32">
        <v>0</v>
      </c>
      <c r="AP57" s="32">
        <v>0</v>
      </c>
      <c r="AQ57" s="32">
        <v>0</v>
      </c>
      <c r="AR57" s="32">
        <v>0</v>
      </c>
      <c r="AS57" s="32">
        <v>0</v>
      </c>
      <c r="AT57" s="32">
        <v>0</v>
      </c>
      <c r="AU57" s="32">
        <v>0</v>
      </c>
      <c r="AV57" s="32">
        <v>0</v>
      </c>
      <c r="AW57" s="32">
        <v>0</v>
      </c>
      <c r="AX57" s="32">
        <v>0</v>
      </c>
      <c r="AY57" s="32">
        <v>0</v>
      </c>
      <c r="AZ57" s="32">
        <v>0</v>
      </c>
      <c r="BA57" s="32">
        <v>0</v>
      </c>
      <c r="BB57" s="32">
        <v>0</v>
      </c>
      <c r="BC57" s="32">
        <v>0</v>
      </c>
      <c r="BD57" s="32">
        <v>0</v>
      </c>
      <c r="BE57" s="32">
        <v>0</v>
      </c>
      <c r="BF57" s="32">
        <v>0</v>
      </c>
      <c r="BG57" s="32">
        <v>0</v>
      </c>
      <c r="BH57" s="32">
        <v>0</v>
      </c>
      <c r="BI57" s="32">
        <v>0</v>
      </c>
      <c r="BJ57" s="32">
        <v>0</v>
      </c>
      <c r="BK57" s="32">
        <v>0</v>
      </c>
    </row>
    <row r="58" spans="1:63" ht="4.5" customHeight="1">
      <c r="A58" s="16"/>
      <c r="B58" s="20"/>
      <c r="C58" s="55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7"/>
    </row>
    <row r="59" spans="1:63">
      <c r="A59" s="16" t="s">
        <v>21</v>
      </c>
      <c r="B59" s="19" t="s">
        <v>22</v>
      </c>
      <c r="C59" s="55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7"/>
    </row>
    <row r="60" spans="1:63">
      <c r="A60" s="16" t="s">
        <v>42</v>
      </c>
      <c r="B60" s="20" t="s">
        <v>23</v>
      </c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7"/>
    </row>
    <row r="61" spans="1:63">
      <c r="A61" s="16"/>
      <c r="B61" s="21" t="s">
        <v>39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2">
        <v>0</v>
      </c>
      <c r="AL61" s="32">
        <v>0</v>
      </c>
      <c r="AM61" s="32">
        <v>0</v>
      </c>
      <c r="AN61" s="32">
        <v>0</v>
      </c>
      <c r="AO61" s="32">
        <v>0</v>
      </c>
      <c r="AP61" s="32">
        <v>0</v>
      </c>
      <c r="AQ61" s="32">
        <v>0</v>
      </c>
      <c r="AR61" s="32">
        <v>0</v>
      </c>
      <c r="AS61" s="32">
        <v>0</v>
      </c>
      <c r="AT61" s="32">
        <v>0</v>
      </c>
      <c r="AU61" s="32">
        <v>0</v>
      </c>
      <c r="AV61" s="32">
        <v>0</v>
      </c>
      <c r="AW61" s="32">
        <v>0</v>
      </c>
      <c r="AX61" s="32">
        <v>0</v>
      </c>
      <c r="AY61" s="32">
        <v>0</v>
      </c>
      <c r="AZ61" s="32">
        <v>0</v>
      </c>
      <c r="BA61" s="32">
        <v>0</v>
      </c>
      <c r="BB61" s="32">
        <v>0</v>
      </c>
      <c r="BC61" s="32">
        <v>0</v>
      </c>
      <c r="BD61" s="32">
        <v>0</v>
      </c>
      <c r="BE61" s="32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2">
        <v>0</v>
      </c>
    </row>
    <row r="62" spans="1:63">
      <c r="A62" s="16"/>
      <c r="B62" s="22" t="s">
        <v>49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0</v>
      </c>
      <c r="AY62" s="32">
        <v>0</v>
      </c>
      <c r="AZ62" s="32">
        <v>0</v>
      </c>
      <c r="BA62" s="32">
        <v>0</v>
      </c>
      <c r="BB62" s="32">
        <v>0</v>
      </c>
      <c r="BC62" s="32">
        <v>0</v>
      </c>
      <c r="BD62" s="32">
        <v>0</v>
      </c>
      <c r="BE62" s="32">
        <v>0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</row>
    <row r="63" spans="1:63" ht="4.5" customHeight="1">
      <c r="A63" s="16"/>
      <c r="B63" s="24"/>
      <c r="C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7"/>
    </row>
    <row r="64" spans="1:63">
      <c r="A64" s="16"/>
      <c r="B64" s="25" t="s">
        <v>59</v>
      </c>
      <c r="C64" s="42">
        <f>+C28+C43+C48+C57+C62</f>
        <v>0</v>
      </c>
      <c r="D64" s="42">
        <f t="shared" ref="D64:BJ64" si="8">+D28+D43+D48+D57+D62</f>
        <v>8.8158639507092005</v>
      </c>
      <c r="E64" s="42">
        <f t="shared" si="8"/>
        <v>0</v>
      </c>
      <c r="F64" s="42">
        <f t="shared" si="8"/>
        <v>0</v>
      </c>
      <c r="G64" s="42">
        <f t="shared" si="8"/>
        <v>0</v>
      </c>
      <c r="H64" s="42">
        <f t="shared" si="8"/>
        <v>7.0615293067985005</v>
      </c>
      <c r="I64" s="42">
        <f t="shared" si="8"/>
        <v>948.32473583738408</v>
      </c>
      <c r="J64" s="42">
        <f t="shared" si="8"/>
        <v>760.97645941664348</v>
      </c>
      <c r="K64" s="42">
        <f t="shared" si="8"/>
        <v>53.261416065838702</v>
      </c>
      <c r="L64" s="42">
        <f t="shared" si="8"/>
        <v>32.656325845739502</v>
      </c>
      <c r="M64" s="42">
        <f t="shared" si="8"/>
        <v>0</v>
      </c>
      <c r="N64" s="42">
        <f t="shared" si="8"/>
        <v>0</v>
      </c>
      <c r="O64" s="42">
        <f t="shared" si="8"/>
        <v>0</v>
      </c>
      <c r="P64" s="42">
        <f t="shared" si="8"/>
        <v>0</v>
      </c>
      <c r="Q64" s="42">
        <f t="shared" si="8"/>
        <v>0</v>
      </c>
      <c r="R64" s="42">
        <f t="shared" si="8"/>
        <v>2.4505284138948999</v>
      </c>
      <c r="S64" s="42">
        <f t="shared" si="8"/>
        <v>17.0167716887414</v>
      </c>
      <c r="T64" s="42">
        <f t="shared" si="8"/>
        <v>9.8168218887741006</v>
      </c>
      <c r="U64" s="42">
        <f t="shared" si="8"/>
        <v>0</v>
      </c>
      <c r="V64" s="42">
        <f t="shared" si="8"/>
        <v>18.707604968096202</v>
      </c>
      <c r="W64" s="42">
        <f t="shared" si="8"/>
        <v>0</v>
      </c>
      <c r="X64" s="42">
        <f t="shared" si="8"/>
        <v>0</v>
      </c>
      <c r="Y64" s="42">
        <f t="shared" si="8"/>
        <v>0</v>
      </c>
      <c r="Z64" s="42">
        <f t="shared" si="8"/>
        <v>0</v>
      </c>
      <c r="AA64" s="42">
        <f t="shared" si="8"/>
        <v>0</v>
      </c>
      <c r="AB64" s="42">
        <f t="shared" si="8"/>
        <v>1.8775834999700002E-2</v>
      </c>
      <c r="AC64" s="42">
        <f t="shared" si="8"/>
        <v>0</v>
      </c>
      <c r="AD64" s="42">
        <f t="shared" si="8"/>
        <v>0</v>
      </c>
      <c r="AE64" s="42">
        <f t="shared" si="8"/>
        <v>0</v>
      </c>
      <c r="AF64" s="42">
        <f t="shared" si="8"/>
        <v>0</v>
      </c>
      <c r="AG64" s="42">
        <f t="shared" si="8"/>
        <v>0</v>
      </c>
      <c r="AH64" s="42">
        <f t="shared" si="8"/>
        <v>0</v>
      </c>
      <c r="AI64" s="42">
        <f t="shared" si="8"/>
        <v>0</v>
      </c>
      <c r="AJ64" s="42">
        <f t="shared" si="8"/>
        <v>0</v>
      </c>
      <c r="AK64" s="42">
        <f t="shared" si="8"/>
        <v>0</v>
      </c>
      <c r="AL64" s="42">
        <f t="shared" si="8"/>
        <v>1.0352704192999999E-3</v>
      </c>
      <c r="AM64" s="42">
        <f t="shared" si="8"/>
        <v>0</v>
      </c>
      <c r="AN64" s="42">
        <f t="shared" si="8"/>
        <v>0</v>
      </c>
      <c r="AO64" s="42">
        <f t="shared" si="8"/>
        <v>0</v>
      </c>
      <c r="AP64" s="42">
        <f t="shared" si="8"/>
        <v>0</v>
      </c>
      <c r="AQ64" s="42">
        <f t="shared" si="8"/>
        <v>0</v>
      </c>
      <c r="AR64" s="42">
        <f t="shared" si="8"/>
        <v>0.8372214698064</v>
      </c>
      <c r="AS64" s="42">
        <f t="shared" si="8"/>
        <v>0</v>
      </c>
      <c r="AT64" s="42">
        <f t="shared" si="8"/>
        <v>0</v>
      </c>
      <c r="AU64" s="42">
        <f t="shared" si="8"/>
        <v>0</v>
      </c>
      <c r="AV64" s="42">
        <f t="shared" si="8"/>
        <v>221.34523475747795</v>
      </c>
      <c r="AW64" s="42">
        <f t="shared" si="8"/>
        <v>930.97228350491866</v>
      </c>
      <c r="AX64" s="42">
        <f t="shared" si="8"/>
        <v>238.61698659012828</v>
      </c>
      <c r="AY64" s="42">
        <f t="shared" si="8"/>
        <v>47.697613723225395</v>
      </c>
      <c r="AZ64" s="42">
        <f t="shared" si="8"/>
        <v>81.766027232051187</v>
      </c>
      <c r="BA64" s="42">
        <f t="shared" si="8"/>
        <v>0</v>
      </c>
      <c r="BB64" s="42">
        <f t="shared" si="8"/>
        <v>0</v>
      </c>
      <c r="BC64" s="42">
        <f t="shared" si="8"/>
        <v>0</v>
      </c>
      <c r="BD64" s="42">
        <f t="shared" si="8"/>
        <v>0</v>
      </c>
      <c r="BE64" s="42">
        <f t="shared" si="8"/>
        <v>0</v>
      </c>
      <c r="BF64" s="42">
        <f t="shared" si="8"/>
        <v>118.40254073705906</v>
      </c>
      <c r="BG64" s="42">
        <f t="shared" si="8"/>
        <v>77.033296383383103</v>
      </c>
      <c r="BH64" s="42">
        <f t="shared" si="8"/>
        <v>31.9766312590966</v>
      </c>
      <c r="BI64" s="42">
        <f t="shared" si="8"/>
        <v>0</v>
      </c>
      <c r="BJ64" s="42">
        <f t="shared" si="8"/>
        <v>8.3189383879009</v>
      </c>
      <c r="BK64" s="30">
        <f>SUM(C64:BJ64)</f>
        <v>3616.0746425330863</v>
      </c>
    </row>
    <row r="65" spans="1:63" ht="4.5" customHeight="1">
      <c r="A65" s="16"/>
      <c r="B65" s="25"/>
      <c r="C65" s="74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6"/>
    </row>
    <row r="66" spans="1:63" ht="14.25" customHeight="1">
      <c r="A66" s="16" t="s">
        <v>5</v>
      </c>
      <c r="B66" s="26" t="s">
        <v>25</v>
      </c>
      <c r="C66" s="74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6"/>
    </row>
    <row r="67" spans="1:63">
      <c r="A67" s="16"/>
      <c r="B67" s="21" t="s">
        <v>39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</row>
    <row r="68" spans="1:63" ht="13.5" thickBot="1">
      <c r="A68" s="27"/>
      <c r="B68" s="22" t="s">
        <v>49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0</v>
      </c>
      <c r="AI68" s="32">
        <v>0</v>
      </c>
      <c r="AJ68" s="32">
        <v>0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Q68" s="32">
        <v>0</v>
      </c>
      <c r="AR68" s="32">
        <v>0</v>
      </c>
      <c r="AS68" s="32">
        <v>0</v>
      </c>
      <c r="AT68" s="32">
        <v>0</v>
      </c>
      <c r="AU68" s="32">
        <v>0</v>
      </c>
      <c r="AV68" s="32">
        <v>0</v>
      </c>
      <c r="AW68" s="32">
        <v>0</v>
      </c>
      <c r="AX68" s="32">
        <v>0</v>
      </c>
      <c r="AY68" s="32">
        <v>0</v>
      </c>
      <c r="AZ68" s="32">
        <v>0</v>
      </c>
      <c r="BA68" s="32">
        <v>0</v>
      </c>
      <c r="BB68" s="32">
        <v>0</v>
      </c>
      <c r="BC68" s="32">
        <v>0</v>
      </c>
      <c r="BD68" s="32">
        <v>0</v>
      </c>
      <c r="BE68" s="32">
        <v>0</v>
      </c>
      <c r="BF68" s="32">
        <v>0</v>
      </c>
      <c r="BG68" s="32">
        <v>0</v>
      </c>
      <c r="BH68" s="32">
        <v>0</v>
      </c>
      <c r="BI68" s="32">
        <v>0</v>
      </c>
      <c r="BJ68" s="32">
        <v>0</v>
      </c>
      <c r="BK68" s="32">
        <v>0</v>
      </c>
    </row>
    <row r="69" spans="1:63" ht="6" customHeight="1">
      <c r="A69" s="4"/>
      <c r="B69" s="18"/>
    </row>
    <row r="70" spans="1:63">
      <c r="A70" s="4"/>
      <c r="B70" s="4" t="s">
        <v>28</v>
      </c>
      <c r="L70" s="17" t="s">
        <v>40</v>
      </c>
    </row>
    <row r="71" spans="1:63">
      <c r="A71" s="4"/>
      <c r="B71" s="4" t="s">
        <v>29</v>
      </c>
      <c r="L71" s="4" t="s">
        <v>32</v>
      </c>
    </row>
    <row r="72" spans="1:63">
      <c r="L72" s="4" t="s">
        <v>33</v>
      </c>
    </row>
    <row r="73" spans="1:63">
      <c r="B73" s="4" t="s">
        <v>35</v>
      </c>
      <c r="L73" s="4" t="s">
        <v>58</v>
      </c>
    </row>
    <row r="74" spans="1:63">
      <c r="B74" s="4" t="s">
        <v>36</v>
      </c>
      <c r="L74" s="4" t="s">
        <v>60</v>
      </c>
    </row>
    <row r="75" spans="1:63">
      <c r="B75" s="4"/>
      <c r="L75" s="4" t="s">
        <v>34</v>
      </c>
    </row>
    <row r="81" spans="2:2">
      <c r="B81" s="4"/>
    </row>
  </sheetData>
  <mergeCells count="49">
    <mergeCell ref="C63:BK63"/>
    <mergeCell ref="A1:A5"/>
    <mergeCell ref="C46:BK46"/>
    <mergeCell ref="C65:BK65"/>
    <mergeCell ref="C66:BK66"/>
    <mergeCell ref="C50:BK50"/>
    <mergeCell ref="C51:BK51"/>
    <mergeCell ref="C54:BK54"/>
    <mergeCell ref="C58:BK58"/>
    <mergeCell ref="C59:BK59"/>
    <mergeCell ref="C60:BK60"/>
    <mergeCell ref="C31:BK31"/>
    <mergeCell ref="C29:BK29"/>
    <mergeCell ref="C34:BK34"/>
    <mergeCell ref="C44:BK44"/>
    <mergeCell ref="C45:BK45"/>
    <mergeCell ref="C49:BK49"/>
    <mergeCell ref="C1:BK1"/>
    <mergeCell ref="BA3:BJ3"/>
    <mergeCell ref="BK2:BK5"/>
    <mergeCell ref="W3:AF3"/>
    <mergeCell ref="AG3:AP3"/>
    <mergeCell ref="C30:BK30"/>
    <mergeCell ref="M3:V3"/>
    <mergeCell ref="C10:BK10"/>
    <mergeCell ref="C13:BK13"/>
    <mergeCell ref="C16:BK16"/>
    <mergeCell ref="C19:BK19"/>
    <mergeCell ref="C22:BK22"/>
    <mergeCell ref="AL4:AP4"/>
    <mergeCell ref="B1:B5"/>
    <mergeCell ref="C7:BK7"/>
    <mergeCell ref="C6:BK6"/>
    <mergeCell ref="C3:L3"/>
    <mergeCell ref="H4:L4"/>
    <mergeCell ref="R4:V4"/>
    <mergeCell ref="C2:V2"/>
    <mergeCell ref="W2:AP2"/>
    <mergeCell ref="AQ2:BJ2"/>
    <mergeCell ref="AG4:AK4"/>
    <mergeCell ref="AQ3:AZ3"/>
    <mergeCell ref="BF4:BJ4"/>
    <mergeCell ref="AV4:AZ4"/>
    <mergeCell ref="C4:G4"/>
    <mergeCell ref="M4:Q4"/>
    <mergeCell ref="W4:AA4"/>
    <mergeCell ref="AQ4:AU4"/>
    <mergeCell ref="BA4:BE4"/>
    <mergeCell ref="AB4:AF4"/>
  </mergeCells>
  <pageMargins left="0.7" right="0.7" top="0.37" bottom="0.37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 A1 Frmt for AUM disclosure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beenald</cp:lastModifiedBy>
  <cp:lastPrinted>2014-03-24T10:58:12Z</cp:lastPrinted>
  <dcterms:created xsi:type="dcterms:W3CDTF">2014-01-06T04:43:23Z</dcterms:created>
  <dcterms:modified xsi:type="dcterms:W3CDTF">2016-01-07T05:31:46Z</dcterms:modified>
</cp:coreProperties>
</file>