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tabRatio="675"/>
  </bookViews>
  <sheets>
    <sheet name="Anex A1 Frmt for AUM disclosure" sheetId="8" r:id="rId1"/>
  </sheets>
  <calcPr calcId="125725"/>
</workbook>
</file>

<file path=xl/calcChain.xml><?xml version="1.0" encoding="utf-8"?>
<calcChain xmlns="http://schemas.openxmlformats.org/spreadsheetml/2006/main">
  <c r="BJ41" i="8"/>
  <c r="BI41"/>
  <c r="BH41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J32"/>
  <c r="BJ42"/>
  <c r="BI32"/>
  <c r="BI42"/>
  <c r="BH32"/>
  <c r="BH42"/>
  <c r="BG32"/>
  <c r="BG42"/>
  <c r="BF32"/>
  <c r="BF42"/>
  <c r="BE32"/>
  <c r="BE42"/>
  <c r="BD32"/>
  <c r="BD42"/>
  <c r="BC32"/>
  <c r="BC42"/>
  <c r="BB32"/>
  <c r="BB42"/>
  <c r="BA32"/>
  <c r="BA42"/>
  <c r="AZ32"/>
  <c r="AZ42"/>
  <c r="AY32"/>
  <c r="AY42"/>
  <c r="AX32"/>
  <c r="AX42"/>
  <c r="AW32"/>
  <c r="AW42"/>
  <c r="AV32"/>
  <c r="AV42"/>
  <c r="AU32"/>
  <c r="AU42"/>
  <c r="AT32"/>
  <c r="AT42"/>
  <c r="AS32"/>
  <c r="AS42"/>
  <c r="AR32"/>
  <c r="AR42"/>
  <c r="AQ32"/>
  <c r="AQ42"/>
  <c r="AP32"/>
  <c r="AP42"/>
  <c r="AO32"/>
  <c r="AO42"/>
  <c r="AN32"/>
  <c r="AN42"/>
  <c r="AM32"/>
  <c r="AM42"/>
  <c r="AL32"/>
  <c r="AL42"/>
  <c r="AK32"/>
  <c r="AK42"/>
  <c r="AJ32"/>
  <c r="AJ42"/>
  <c r="AI32"/>
  <c r="AI42"/>
  <c r="AH32"/>
  <c r="AH42"/>
  <c r="AG32"/>
  <c r="AG42"/>
  <c r="AF32"/>
  <c r="AF42"/>
  <c r="AE32"/>
  <c r="AE42"/>
  <c r="AD32"/>
  <c r="AD42"/>
  <c r="AC32"/>
  <c r="AC42"/>
  <c r="AB32"/>
  <c r="AB42"/>
  <c r="AA32"/>
  <c r="AA42"/>
  <c r="Z32"/>
  <c r="Z42"/>
  <c r="Y32"/>
  <c r="Y42"/>
  <c r="X32"/>
  <c r="X42"/>
  <c r="W32"/>
  <c r="W42"/>
  <c r="V32"/>
  <c r="V42"/>
  <c r="U32"/>
  <c r="U42"/>
  <c r="T32"/>
  <c r="T42"/>
  <c r="S32"/>
  <c r="S42"/>
  <c r="R32"/>
  <c r="R42"/>
  <c r="Q32"/>
  <c r="Q42"/>
  <c r="P32"/>
  <c r="P42"/>
  <c r="O32"/>
  <c r="O42"/>
  <c r="N32"/>
  <c r="N42"/>
  <c r="M32"/>
  <c r="M42"/>
  <c r="L32"/>
  <c r="L42"/>
  <c r="K32"/>
  <c r="K42"/>
  <c r="J32"/>
  <c r="J42"/>
  <c r="I32"/>
  <c r="I42"/>
  <c r="H32"/>
  <c r="H42"/>
  <c r="G32"/>
  <c r="G42"/>
  <c r="F32"/>
  <c r="F42"/>
  <c r="E32"/>
  <c r="E42"/>
  <c r="D32"/>
  <c r="D42"/>
  <c r="C32"/>
  <c r="BK32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K26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K11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J9"/>
  <c r="BI9"/>
  <c r="BI27"/>
  <c r="BI63"/>
  <c r="BH9"/>
  <c r="BG9"/>
  <c r="BG27"/>
  <c r="BG63"/>
  <c r="BF9"/>
  <c r="BE9"/>
  <c r="BE27"/>
  <c r="BE63"/>
  <c r="BD9"/>
  <c r="BC9"/>
  <c r="BC27"/>
  <c r="BC63"/>
  <c r="BB9"/>
  <c r="BA9"/>
  <c r="BA27"/>
  <c r="BA63"/>
  <c r="AZ9"/>
  <c r="AY9"/>
  <c r="AY27"/>
  <c r="AY63"/>
  <c r="AX9"/>
  <c r="AW9"/>
  <c r="AW27"/>
  <c r="AW63"/>
  <c r="AV9"/>
  <c r="AU9"/>
  <c r="AU27"/>
  <c r="AT9"/>
  <c r="AS9"/>
  <c r="AS27"/>
  <c r="AS63"/>
  <c r="AR9"/>
  <c r="AQ9"/>
  <c r="AQ27"/>
  <c r="AQ63"/>
  <c r="AP9"/>
  <c r="AO9"/>
  <c r="AO27"/>
  <c r="AO63"/>
  <c r="AN9"/>
  <c r="AM9"/>
  <c r="AM27"/>
  <c r="AM63"/>
  <c r="AL9"/>
  <c r="AK9"/>
  <c r="AK27"/>
  <c r="AK63"/>
  <c r="AJ9"/>
  <c r="AI9"/>
  <c r="AI27"/>
  <c r="AI63"/>
  <c r="AH9"/>
  <c r="AG9"/>
  <c r="AG27"/>
  <c r="AG63"/>
  <c r="AF9"/>
  <c r="AF27"/>
  <c r="AF63"/>
  <c r="AE9"/>
  <c r="AE27"/>
  <c r="AE63"/>
  <c r="AD9"/>
  <c r="AD27"/>
  <c r="AD63"/>
  <c r="AC9"/>
  <c r="AC27"/>
  <c r="AB9"/>
  <c r="AB27"/>
  <c r="AA9"/>
  <c r="AA27"/>
  <c r="Z9"/>
  <c r="Z27"/>
  <c r="Y9"/>
  <c r="Y27"/>
  <c r="Y63"/>
  <c r="X9"/>
  <c r="X27"/>
  <c r="X63"/>
  <c r="W9"/>
  <c r="W27"/>
  <c r="V9"/>
  <c r="V27"/>
  <c r="U9"/>
  <c r="U27"/>
  <c r="T9"/>
  <c r="S9"/>
  <c r="S27"/>
  <c r="S63"/>
  <c r="R9"/>
  <c r="R27"/>
  <c r="R63"/>
  <c r="Q9"/>
  <c r="Q27"/>
  <c r="Q63"/>
  <c r="P9"/>
  <c r="P27"/>
  <c r="P63"/>
  <c r="O9"/>
  <c r="O27"/>
  <c r="O63"/>
  <c r="N9"/>
  <c r="N27"/>
  <c r="N63"/>
  <c r="M9"/>
  <c r="M27"/>
  <c r="M63"/>
  <c r="L9"/>
  <c r="L27"/>
  <c r="L63"/>
  <c r="K9"/>
  <c r="K27"/>
  <c r="K63"/>
  <c r="J9"/>
  <c r="J27"/>
  <c r="J63"/>
  <c r="I9"/>
  <c r="I27"/>
  <c r="I63"/>
  <c r="H9"/>
  <c r="H27"/>
  <c r="H63"/>
  <c r="G9"/>
  <c r="G27"/>
  <c r="G63"/>
  <c r="F9"/>
  <c r="F27"/>
  <c r="F63"/>
  <c r="E9"/>
  <c r="E27"/>
  <c r="E63"/>
  <c r="D9"/>
  <c r="D27"/>
  <c r="C9"/>
  <c r="C27"/>
  <c r="BK15"/>
  <c r="C42"/>
  <c r="BK41"/>
  <c r="BK12"/>
  <c r="T27"/>
  <c r="T63"/>
  <c r="AH27"/>
  <c r="AH63"/>
  <c r="AJ27"/>
  <c r="AL27"/>
  <c r="AL63"/>
  <c r="AN27"/>
  <c r="AP27"/>
  <c r="AP63"/>
  <c r="AR27"/>
  <c r="AT27"/>
  <c r="AT63"/>
  <c r="AV27"/>
  <c r="AV63"/>
  <c r="AX27"/>
  <c r="AX63"/>
  <c r="AZ27"/>
  <c r="BB27"/>
  <c r="BB63"/>
  <c r="BD27"/>
  <c r="BF27"/>
  <c r="BF63"/>
  <c r="BH27"/>
  <c r="BJ27"/>
  <c r="AA63"/>
  <c r="AC63"/>
  <c r="AU63"/>
  <c r="BH63"/>
  <c r="BD63"/>
  <c r="AZ63"/>
  <c r="AR63"/>
  <c r="AN63"/>
  <c r="AJ63"/>
  <c r="U63"/>
  <c r="V63"/>
  <c r="W63"/>
  <c r="Z63"/>
  <c r="AB63"/>
  <c r="BK42"/>
  <c r="BJ63"/>
  <c r="C63"/>
  <c r="D63"/>
  <c r="BK27"/>
  <c r="BK9"/>
  <c r="BK63"/>
</calcChain>
</file>

<file path=xl/sharedStrings.xml><?xml version="1.0" encoding="utf-8"?>
<sst xmlns="http://schemas.openxmlformats.org/spreadsheetml/2006/main" count="109" uniqueCount="75">
  <si>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</si>
  <si>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</si>
  <si>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</si>
  <si>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</si>
  <si>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</si>
  <si>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</si>
  <si>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</si>
  <si>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</si>
  <si>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</si>
  <si>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</si>
  <si>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</si>
  <si>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T15</t>
  </si>
  <si>
    <t>B15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</si>
  <si>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</si>
  <si>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</si>
  <si>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</si>
  <si>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</si>
  <si>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</si>
  <si>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</si>
  <si>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</si>
  <si>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</si>
  <si>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</si>
  <si>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</si>
  <si>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</si>
  <si>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</si>
  <si>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</si>
  <si>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</si>
  <si>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</si>
  <si>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T15 : Top 15 cities as identified by AMFI </t>
  </si>
  <si>
    <t xml:space="preserve">B15 : Other than T15  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</si>
  <si>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</si>
  <si>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</si>
  <si>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</si>
  <si>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</si>
  <si>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</si>
  <si>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</si>
  <si>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</si>
  <si>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</si>
  <si>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</si>
  <si>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</si>
  <si>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</si>
  <si>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</si>
  <si>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</si>
  <si>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</si>
  <si>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</si>
  <si>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</si>
  <si>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</si>
  <si>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</si>
  <si>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</si>
  <si>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</si>
  <si>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</si>
  <si>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</si>
  <si>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</si>
  <si>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>(f) Sub-Total</t>
  </si>
  <si>
    <t xml:space="preserve"> (e) Sub-Total</t>
  </si>
  <si>
    <t xml:space="preserve"> (d) Sub-Total</t>
  </si>
  <si>
    <t>(c) Sub-Total</t>
  </si>
  <si>
    <t>Infrastructure Debt Funds</t>
  </si>
  <si>
    <t>3 : Banks/FIs</t>
  </si>
  <si>
    <t>GRAND TOTAL (A+B+C+D+E)</t>
  </si>
  <si>
    <t>4 : FIIs/FPIs</t>
  </si>
  <si>
    <t>Taurus Liquid Fund</t>
  </si>
  <si>
    <t>Taurus Gilt Fund</t>
  </si>
  <si>
    <t>Taurus Short Term Income Fund</t>
  </si>
  <si>
    <t>Taurus Ultra Short Term Bond Fund</t>
  </si>
  <si>
    <t>Taurus Dynamic Income Fund</t>
  </si>
  <si>
    <t>Taurus Tax Shield</t>
  </si>
  <si>
    <t>Taurus Banking &amp; Financial Services Fund</t>
  </si>
  <si>
    <t>Taurus Bonanza Fund</t>
  </si>
  <si>
    <t>Taurus Discovery Fund</t>
  </si>
  <si>
    <t>Taurus Ethical Fund</t>
  </si>
  <si>
    <t>Taurus Infrastructure Fund</t>
  </si>
  <si>
    <t>Taurus Nifty Index Fund</t>
  </si>
  <si>
    <t>Taurus Starshare</t>
  </si>
  <si>
    <t>Taurus Mutual Fund: Net Assets Under Management (AUM) as on 31/08/2016 (All figures in Rs. Crore)</t>
  </si>
</sst>
</file>

<file path=xl/styles.xml><?xml version="1.0" encoding="utf-8"?>
<styleSheet xmlns="http://schemas.openxmlformats.org/spreadsheetml/2006/main">
  <fonts count="12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3" fillId="0" borderId="0"/>
    <xf numFmtId="0" fontId="1" fillId="0" borderId="0"/>
  </cellStyleXfs>
  <cellXfs count="77">
    <xf numFmtId="0" fontId="0" fillId="0" borderId="0" xfId="0"/>
    <xf numFmtId="0" fontId="5" fillId="0" borderId="0" xfId="2" applyFont="1"/>
    <xf numFmtId="2" fontId="5" fillId="0" borderId="0" xfId="2" applyNumberFormat="1" applyFont="1"/>
    <xf numFmtId="0" fontId="0" fillId="0" borderId="0" xfId="0" applyBorder="1"/>
    <xf numFmtId="0" fontId="2" fillId="0" borderId="0" xfId="0" applyFont="1" applyBorder="1"/>
    <xf numFmtId="2" fontId="6" fillId="0" borderId="0" xfId="2" applyNumberFormat="1" applyFont="1"/>
    <xf numFmtId="2" fontId="6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/>
    <xf numFmtId="2" fontId="9" fillId="0" borderId="0" xfId="2" applyNumberFormat="1" applyFont="1"/>
    <xf numFmtId="0" fontId="9" fillId="0" borderId="0" xfId="2" applyFont="1"/>
    <xf numFmtId="2" fontId="8" fillId="0" borderId="0" xfId="2" applyNumberFormat="1" applyFont="1"/>
    <xf numFmtId="0" fontId="8" fillId="0" borderId="0" xfId="2" applyFont="1"/>
    <xf numFmtId="0" fontId="6" fillId="0" borderId="1" xfId="2" applyNumberFormat="1" applyFont="1" applyFill="1" applyBorder="1" applyAlignment="1">
      <alignment horizontal="center" wrapText="1"/>
    </xf>
    <xf numFmtId="0" fontId="6" fillId="0" borderId="2" xfId="2" applyNumberFormat="1" applyFont="1" applyFill="1" applyBorder="1" applyAlignment="1">
      <alignment horizontal="center" wrapText="1"/>
    </xf>
    <xf numFmtId="0" fontId="6" fillId="0" borderId="3" xfId="2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2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8" xfId="0" applyFont="1" applyBorder="1" applyAlignment="1">
      <alignment horizontal="right" wrapText="1"/>
    </xf>
    <xf numFmtId="0" fontId="2" fillId="0" borderId="2" xfId="0" applyNumberFormat="1" applyFont="1" applyBorder="1" applyAlignment="1">
      <alignment horizontal="right"/>
    </xf>
    <xf numFmtId="0" fontId="2" fillId="0" borderId="4" xfId="0" applyNumberFormat="1" applyFont="1" applyBorder="1" applyAlignment="1">
      <alignment horizontal="right"/>
    </xf>
    <xf numFmtId="0" fontId="0" fillId="0" borderId="2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3" xfId="0" applyNumberFormat="1" applyBorder="1" applyAlignment="1">
      <alignment horizontal="right"/>
    </xf>
    <xf numFmtId="0" fontId="0" fillId="0" borderId="4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0" fontId="3" fillId="0" borderId="2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0" fillId="0" borderId="18" xfId="0" applyNumberFormat="1" applyBorder="1" applyAlignment="1">
      <alignment horizontal="right"/>
    </xf>
    <xf numFmtId="0" fontId="0" fillId="0" borderId="8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49" fontId="11" fillId="0" borderId="22" xfId="1" applyNumberFormat="1" applyFont="1" applyFill="1" applyBorder="1" applyAlignment="1">
      <alignment horizontal="center" vertical="center" wrapText="1"/>
    </xf>
    <xf numFmtId="49" fontId="11" fillId="0" borderId="4" xfId="1" applyNumberFormat="1" applyFont="1" applyFill="1" applyBorder="1" applyAlignment="1">
      <alignment horizontal="center" vertical="center" wrapText="1"/>
    </xf>
    <xf numFmtId="0" fontId="0" fillId="0" borderId="23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2" fillId="0" borderId="18" xfId="0" applyNumberFormat="1" applyFont="1" applyBorder="1" applyAlignment="1">
      <alignment horizontal="right"/>
    </xf>
    <xf numFmtId="0" fontId="2" fillId="0" borderId="8" xfId="0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2" fontId="4" fillId="0" borderId="15" xfId="2" applyNumberFormat="1" applyFont="1" applyFill="1" applyBorder="1" applyAlignment="1">
      <alignment horizontal="center" vertical="top" wrapText="1"/>
    </xf>
    <xf numFmtId="2" fontId="4" fillId="0" borderId="16" xfId="2" applyNumberFormat="1" applyFont="1" applyFill="1" applyBorder="1" applyAlignment="1">
      <alignment horizontal="center" vertical="top" wrapText="1"/>
    </xf>
    <xf numFmtId="2" fontId="4" fillId="0" borderId="17" xfId="2" applyNumberFormat="1" applyFont="1" applyFill="1" applyBorder="1" applyAlignment="1">
      <alignment horizontal="center" vertical="top" wrapText="1"/>
    </xf>
    <xf numFmtId="2" fontId="8" fillId="0" borderId="15" xfId="2" applyNumberFormat="1" applyFont="1" applyFill="1" applyBorder="1" applyAlignment="1">
      <alignment horizontal="center"/>
    </xf>
    <xf numFmtId="2" fontId="8" fillId="0" borderId="16" xfId="2" applyNumberFormat="1" applyFont="1" applyFill="1" applyBorder="1" applyAlignment="1">
      <alignment horizontal="center"/>
    </xf>
    <xf numFmtId="2" fontId="8" fillId="0" borderId="17" xfId="2" applyNumberFormat="1" applyFont="1" applyFill="1" applyBorder="1" applyAlignment="1">
      <alignment horizontal="center"/>
    </xf>
    <xf numFmtId="3" fontId="8" fillId="0" borderId="19" xfId="2" applyNumberFormat="1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horizontal="center" vertical="center" wrapText="1"/>
    </xf>
    <xf numFmtId="3" fontId="8" fillId="0" borderId="21" xfId="2" applyNumberFormat="1" applyFont="1" applyFill="1" applyBorder="1" applyAlignment="1">
      <alignment horizontal="center" vertical="center" wrapText="1"/>
    </xf>
    <xf numFmtId="2" fontId="8" fillId="0" borderId="12" xfId="2" applyNumberFormat="1" applyFont="1" applyFill="1" applyBorder="1" applyAlignment="1">
      <alignment horizontal="center" vertical="top" wrapText="1"/>
    </xf>
    <xf numFmtId="2" fontId="8" fillId="0" borderId="13" xfId="2" applyNumberFormat="1" applyFont="1" applyFill="1" applyBorder="1" applyAlignment="1">
      <alignment horizontal="center" vertical="top" wrapText="1"/>
    </xf>
    <xf numFmtId="2" fontId="8" fillId="0" borderId="14" xfId="2" applyNumberFormat="1" applyFont="1" applyFill="1" applyBorder="1" applyAlignment="1">
      <alignment horizontal="center" vertical="top" wrapText="1"/>
    </xf>
    <xf numFmtId="49" fontId="11" fillId="0" borderId="11" xfId="1" applyNumberFormat="1" applyFont="1" applyFill="1" applyBorder="1" applyAlignment="1">
      <alignment horizontal="center" vertical="center" wrapText="1"/>
    </xf>
    <xf numFmtId="49" fontId="11" fillId="0" borderId="5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2" fontId="8" fillId="0" borderId="15" xfId="2" applyNumberFormat="1" applyFont="1" applyFill="1" applyBorder="1" applyAlignment="1">
      <alignment horizontal="center" vertical="top" wrapText="1"/>
    </xf>
    <xf numFmtId="2" fontId="8" fillId="0" borderId="16" xfId="2" applyNumberFormat="1" applyFont="1" applyFill="1" applyBorder="1" applyAlignment="1">
      <alignment horizontal="center" vertical="top" wrapText="1"/>
    </xf>
    <xf numFmtId="2" fontId="8" fillId="0" borderId="17" xfId="2" applyNumberFormat="1" applyFont="1" applyFill="1" applyBorder="1" applyAlignment="1">
      <alignment horizontal="center" vertical="top" wrapText="1"/>
    </xf>
    <xf numFmtId="2" fontId="8" fillId="0" borderId="9" xfId="2" applyNumberFormat="1" applyFont="1" applyFill="1" applyBorder="1" applyAlignment="1">
      <alignment horizontal="center" vertical="top" wrapText="1"/>
    </xf>
    <xf numFmtId="2" fontId="8" fillId="0" borderId="10" xfId="2" applyNumberFormat="1" applyFont="1" applyFill="1" applyBorder="1" applyAlignment="1">
      <alignment horizontal="center" vertical="top" wrapText="1"/>
    </xf>
    <xf numFmtId="2" fontId="8" fillId="0" borderId="11" xfId="2" applyNumberFormat="1" applyFont="1" applyFill="1" applyBorder="1" applyAlignment="1">
      <alignment horizontal="center" vertical="top" wrapText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80"/>
  <sheetViews>
    <sheetView showGridLines="0" tabSelected="1" topLeftCell="A16" zoomScale="85" zoomScaleNormal="85" workbookViewId="0">
      <selection activeCell="C1" sqref="C1:BK1"/>
    </sheetView>
  </sheetViews>
  <sheetFormatPr defaultRowHeight="12.75"/>
  <cols>
    <col min="1" max="1" width="5" style="3" customWidth="1"/>
    <col min="2" max="2" width="47.5703125" style="3" customWidth="1"/>
    <col min="3" max="63" width="11" style="3" customWidth="1"/>
    <col min="64" max="16384" width="9.140625" style="3"/>
  </cols>
  <sheetData>
    <row r="1" spans="1:107" s="1" customFormat="1" ht="19.5" thickBot="1">
      <c r="A1" s="46" t="s">
        <v>41</v>
      </c>
      <c r="B1" s="66" t="s">
        <v>31</v>
      </c>
      <c r="C1" s="54" t="s">
        <v>74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6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0" customFormat="1" ht="18.75" thickBot="1">
      <c r="A2" s="47"/>
      <c r="B2" s="67"/>
      <c r="C2" s="71" t="s">
        <v>30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3"/>
      <c r="W2" s="71" t="s">
        <v>26</v>
      </c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3"/>
      <c r="AQ2" s="71" t="s">
        <v>27</v>
      </c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3"/>
      <c r="BK2" s="60" t="s">
        <v>24</v>
      </c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</row>
    <row r="3" spans="1:107" s="12" customFormat="1" ht="18.75" thickBot="1">
      <c r="A3" s="47"/>
      <c r="B3" s="67"/>
      <c r="C3" s="57" t="s">
        <v>11</v>
      </c>
      <c r="D3" s="58"/>
      <c r="E3" s="58"/>
      <c r="F3" s="58"/>
      <c r="G3" s="58"/>
      <c r="H3" s="58"/>
      <c r="I3" s="58"/>
      <c r="J3" s="58"/>
      <c r="K3" s="58"/>
      <c r="L3" s="59"/>
      <c r="M3" s="57" t="s">
        <v>12</v>
      </c>
      <c r="N3" s="58"/>
      <c r="O3" s="58"/>
      <c r="P3" s="58"/>
      <c r="Q3" s="58"/>
      <c r="R3" s="58"/>
      <c r="S3" s="58"/>
      <c r="T3" s="58"/>
      <c r="U3" s="58"/>
      <c r="V3" s="59"/>
      <c r="W3" s="57" t="s">
        <v>11</v>
      </c>
      <c r="X3" s="58"/>
      <c r="Y3" s="58"/>
      <c r="Z3" s="58"/>
      <c r="AA3" s="58"/>
      <c r="AB3" s="58"/>
      <c r="AC3" s="58"/>
      <c r="AD3" s="58"/>
      <c r="AE3" s="58"/>
      <c r="AF3" s="59"/>
      <c r="AG3" s="57" t="s">
        <v>12</v>
      </c>
      <c r="AH3" s="58"/>
      <c r="AI3" s="58"/>
      <c r="AJ3" s="58"/>
      <c r="AK3" s="58"/>
      <c r="AL3" s="58"/>
      <c r="AM3" s="58"/>
      <c r="AN3" s="58"/>
      <c r="AO3" s="58"/>
      <c r="AP3" s="59"/>
      <c r="AQ3" s="57" t="s">
        <v>11</v>
      </c>
      <c r="AR3" s="58"/>
      <c r="AS3" s="58"/>
      <c r="AT3" s="58"/>
      <c r="AU3" s="58"/>
      <c r="AV3" s="58"/>
      <c r="AW3" s="58"/>
      <c r="AX3" s="58"/>
      <c r="AY3" s="58"/>
      <c r="AZ3" s="59"/>
      <c r="BA3" s="57" t="s">
        <v>12</v>
      </c>
      <c r="BB3" s="58"/>
      <c r="BC3" s="58"/>
      <c r="BD3" s="58"/>
      <c r="BE3" s="58"/>
      <c r="BF3" s="58"/>
      <c r="BG3" s="58"/>
      <c r="BH3" s="58"/>
      <c r="BI3" s="58"/>
      <c r="BJ3" s="59"/>
      <c r="BK3" s="6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</row>
    <row r="4" spans="1:107" s="12" customFormat="1" ht="18">
      <c r="A4" s="47"/>
      <c r="B4" s="67"/>
      <c r="C4" s="74" t="s">
        <v>37</v>
      </c>
      <c r="D4" s="75"/>
      <c r="E4" s="75"/>
      <c r="F4" s="75"/>
      <c r="G4" s="76"/>
      <c r="H4" s="63" t="s">
        <v>38</v>
      </c>
      <c r="I4" s="64"/>
      <c r="J4" s="64"/>
      <c r="K4" s="64"/>
      <c r="L4" s="65"/>
      <c r="M4" s="74" t="s">
        <v>37</v>
      </c>
      <c r="N4" s="75"/>
      <c r="O4" s="75"/>
      <c r="P4" s="75"/>
      <c r="Q4" s="76"/>
      <c r="R4" s="63" t="s">
        <v>38</v>
      </c>
      <c r="S4" s="64"/>
      <c r="T4" s="64"/>
      <c r="U4" s="64"/>
      <c r="V4" s="65"/>
      <c r="W4" s="74" t="s">
        <v>37</v>
      </c>
      <c r="X4" s="75"/>
      <c r="Y4" s="75"/>
      <c r="Z4" s="75"/>
      <c r="AA4" s="76"/>
      <c r="AB4" s="63" t="s">
        <v>38</v>
      </c>
      <c r="AC4" s="64"/>
      <c r="AD4" s="64"/>
      <c r="AE4" s="64"/>
      <c r="AF4" s="65"/>
      <c r="AG4" s="74" t="s">
        <v>37</v>
      </c>
      <c r="AH4" s="75"/>
      <c r="AI4" s="75"/>
      <c r="AJ4" s="75"/>
      <c r="AK4" s="76"/>
      <c r="AL4" s="63" t="s">
        <v>38</v>
      </c>
      <c r="AM4" s="64"/>
      <c r="AN4" s="64"/>
      <c r="AO4" s="64"/>
      <c r="AP4" s="65"/>
      <c r="AQ4" s="74" t="s">
        <v>37</v>
      </c>
      <c r="AR4" s="75"/>
      <c r="AS4" s="75"/>
      <c r="AT4" s="75"/>
      <c r="AU4" s="76"/>
      <c r="AV4" s="63" t="s">
        <v>38</v>
      </c>
      <c r="AW4" s="64"/>
      <c r="AX4" s="64"/>
      <c r="AY4" s="64"/>
      <c r="AZ4" s="65"/>
      <c r="BA4" s="74" t="s">
        <v>37</v>
      </c>
      <c r="BB4" s="75"/>
      <c r="BC4" s="75"/>
      <c r="BD4" s="75"/>
      <c r="BE4" s="76"/>
      <c r="BF4" s="63" t="s">
        <v>38</v>
      </c>
      <c r="BG4" s="64"/>
      <c r="BH4" s="64"/>
      <c r="BI4" s="64"/>
      <c r="BJ4" s="65"/>
      <c r="BK4" s="6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</row>
    <row r="5" spans="1:107" s="8" customFormat="1" ht="15" customHeight="1">
      <c r="A5" s="47"/>
      <c r="B5" s="67"/>
      <c r="C5" s="14">
        <v>1</v>
      </c>
      <c r="D5" s="13">
        <v>2</v>
      </c>
      <c r="E5" s="13">
        <v>3</v>
      </c>
      <c r="F5" s="13">
        <v>4</v>
      </c>
      <c r="G5" s="15">
        <v>5</v>
      </c>
      <c r="H5" s="14">
        <v>1</v>
      </c>
      <c r="I5" s="13">
        <v>2</v>
      </c>
      <c r="J5" s="13">
        <v>3</v>
      </c>
      <c r="K5" s="13">
        <v>4</v>
      </c>
      <c r="L5" s="15">
        <v>5</v>
      </c>
      <c r="M5" s="14">
        <v>1</v>
      </c>
      <c r="N5" s="13">
        <v>2</v>
      </c>
      <c r="O5" s="13">
        <v>3</v>
      </c>
      <c r="P5" s="13">
        <v>4</v>
      </c>
      <c r="Q5" s="15">
        <v>5</v>
      </c>
      <c r="R5" s="14">
        <v>1</v>
      </c>
      <c r="S5" s="13">
        <v>2</v>
      </c>
      <c r="T5" s="13">
        <v>3</v>
      </c>
      <c r="U5" s="13">
        <v>4</v>
      </c>
      <c r="V5" s="15">
        <v>5</v>
      </c>
      <c r="W5" s="14">
        <v>1</v>
      </c>
      <c r="X5" s="13">
        <v>2</v>
      </c>
      <c r="Y5" s="13">
        <v>3</v>
      </c>
      <c r="Z5" s="13">
        <v>4</v>
      </c>
      <c r="AA5" s="15">
        <v>5</v>
      </c>
      <c r="AB5" s="14">
        <v>1</v>
      </c>
      <c r="AC5" s="13">
        <v>2</v>
      </c>
      <c r="AD5" s="13">
        <v>3</v>
      </c>
      <c r="AE5" s="13">
        <v>4</v>
      </c>
      <c r="AF5" s="15">
        <v>5</v>
      </c>
      <c r="AG5" s="14">
        <v>1</v>
      </c>
      <c r="AH5" s="13">
        <v>2</v>
      </c>
      <c r="AI5" s="13">
        <v>3</v>
      </c>
      <c r="AJ5" s="13">
        <v>4</v>
      </c>
      <c r="AK5" s="15">
        <v>5</v>
      </c>
      <c r="AL5" s="14">
        <v>1</v>
      </c>
      <c r="AM5" s="13">
        <v>2</v>
      </c>
      <c r="AN5" s="13">
        <v>3</v>
      </c>
      <c r="AO5" s="13">
        <v>4</v>
      </c>
      <c r="AP5" s="15">
        <v>5</v>
      </c>
      <c r="AQ5" s="14">
        <v>1</v>
      </c>
      <c r="AR5" s="13">
        <v>2</v>
      </c>
      <c r="AS5" s="13">
        <v>3</v>
      </c>
      <c r="AT5" s="13">
        <v>4</v>
      </c>
      <c r="AU5" s="15">
        <v>5</v>
      </c>
      <c r="AV5" s="14">
        <v>1</v>
      </c>
      <c r="AW5" s="13">
        <v>2</v>
      </c>
      <c r="AX5" s="13">
        <v>3</v>
      </c>
      <c r="AY5" s="13">
        <v>4</v>
      </c>
      <c r="AZ5" s="15">
        <v>5</v>
      </c>
      <c r="BA5" s="14">
        <v>1</v>
      </c>
      <c r="BB5" s="13">
        <v>2</v>
      </c>
      <c r="BC5" s="13">
        <v>3</v>
      </c>
      <c r="BD5" s="13">
        <v>4</v>
      </c>
      <c r="BE5" s="15">
        <v>5</v>
      </c>
      <c r="BF5" s="14">
        <v>1</v>
      </c>
      <c r="BG5" s="13">
        <v>2</v>
      </c>
      <c r="BH5" s="13">
        <v>3</v>
      </c>
      <c r="BI5" s="13">
        <v>4</v>
      </c>
      <c r="BJ5" s="15">
        <v>5</v>
      </c>
      <c r="BK5" s="62"/>
      <c r="BL5" s="5"/>
      <c r="BM5" s="5"/>
      <c r="BN5" s="5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</row>
    <row r="6" spans="1:107">
      <c r="A6" s="16" t="s">
        <v>0</v>
      </c>
      <c r="B6" s="19" t="s">
        <v>6</v>
      </c>
      <c r="C6" s="6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70"/>
    </row>
    <row r="7" spans="1:107">
      <c r="A7" s="16" t="s">
        <v>42</v>
      </c>
      <c r="B7" s="20" t="s">
        <v>13</v>
      </c>
      <c r="C7" s="68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70"/>
    </row>
    <row r="8" spans="1:107">
      <c r="A8" s="16"/>
      <c r="B8" s="21" t="s">
        <v>61</v>
      </c>
      <c r="C8" s="32">
        <v>0</v>
      </c>
      <c r="D8" s="33">
        <v>0.83332176096769994</v>
      </c>
      <c r="E8" s="32">
        <v>0</v>
      </c>
      <c r="F8" s="32">
        <v>0</v>
      </c>
      <c r="G8" s="32">
        <v>0</v>
      </c>
      <c r="H8" s="32">
        <v>0.70504602819279993</v>
      </c>
      <c r="I8" s="33">
        <v>588.68425195735324</v>
      </c>
      <c r="J8" s="33">
        <v>645.08713414958015</v>
      </c>
      <c r="K8" s="33">
        <v>48.393712915225798</v>
      </c>
      <c r="L8" s="34">
        <v>3.6486092593543997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0.3728504413864</v>
      </c>
      <c r="S8" s="33">
        <v>40.982591288386999</v>
      </c>
      <c r="T8" s="33">
        <v>40.025927254515999</v>
      </c>
      <c r="U8" s="33">
        <v>0</v>
      </c>
      <c r="V8" s="34">
        <v>5.0314088585805994</v>
      </c>
      <c r="W8" s="32">
        <v>0</v>
      </c>
      <c r="X8" s="32">
        <v>0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</v>
      </c>
      <c r="AH8" s="32">
        <v>0</v>
      </c>
      <c r="AI8" s="32">
        <v>0</v>
      </c>
      <c r="AJ8" s="32">
        <v>0</v>
      </c>
      <c r="AK8" s="32">
        <v>0</v>
      </c>
      <c r="AL8" s="32">
        <v>0</v>
      </c>
      <c r="AM8" s="32">
        <v>0</v>
      </c>
      <c r="AN8" s="32">
        <v>0</v>
      </c>
      <c r="AO8" s="32">
        <v>0</v>
      </c>
      <c r="AP8" s="32">
        <v>0</v>
      </c>
      <c r="AQ8" s="32">
        <v>0</v>
      </c>
      <c r="AR8" s="32">
        <v>0</v>
      </c>
      <c r="AS8" s="32">
        <v>0</v>
      </c>
      <c r="AT8" s="32">
        <v>0</v>
      </c>
      <c r="AU8" s="32">
        <v>0</v>
      </c>
      <c r="AV8" s="32">
        <v>2.5880246742210007</v>
      </c>
      <c r="AW8" s="33">
        <v>530.96611397041636</v>
      </c>
      <c r="AX8" s="33">
        <v>159.03678938651501</v>
      </c>
      <c r="AY8" s="33">
        <v>1.1345146419300001E-2</v>
      </c>
      <c r="AZ8" s="34">
        <v>17.940112270223995</v>
      </c>
      <c r="BA8" s="32">
        <v>0</v>
      </c>
      <c r="BB8" s="32">
        <v>0</v>
      </c>
      <c r="BC8" s="32">
        <v>0</v>
      </c>
      <c r="BD8" s="32">
        <v>0</v>
      </c>
      <c r="BE8" s="32">
        <v>0</v>
      </c>
      <c r="BF8" s="32">
        <v>0.37799163128790003</v>
      </c>
      <c r="BG8" s="33">
        <v>32.235858487387006</v>
      </c>
      <c r="BH8" s="33">
        <v>4.6198050229677001</v>
      </c>
      <c r="BI8" s="33">
        <v>0</v>
      </c>
      <c r="BJ8" s="34">
        <v>0.18432736864499999</v>
      </c>
      <c r="BK8" s="35">
        <v>2121.7252218716271</v>
      </c>
    </row>
    <row r="9" spans="1:107">
      <c r="A9" s="16"/>
      <c r="B9" s="22" t="s">
        <v>51</v>
      </c>
      <c r="C9" s="30">
        <f>SUM(C8)</f>
        <v>0</v>
      </c>
      <c r="D9" s="30">
        <f t="shared" ref="D9:BJ9" si="0">SUM(D8)</f>
        <v>0.83332176096769994</v>
      </c>
      <c r="E9" s="30">
        <f t="shared" si="0"/>
        <v>0</v>
      </c>
      <c r="F9" s="30">
        <f t="shared" si="0"/>
        <v>0</v>
      </c>
      <c r="G9" s="30">
        <f t="shared" si="0"/>
        <v>0</v>
      </c>
      <c r="H9" s="30">
        <f t="shared" si="0"/>
        <v>0.70504602819279993</v>
      </c>
      <c r="I9" s="30">
        <f t="shared" si="0"/>
        <v>588.68425195735324</v>
      </c>
      <c r="J9" s="30">
        <f t="shared" si="0"/>
        <v>645.08713414958015</v>
      </c>
      <c r="K9" s="30">
        <f t="shared" si="0"/>
        <v>48.393712915225798</v>
      </c>
      <c r="L9" s="30">
        <f t="shared" si="0"/>
        <v>3.6486092593543997</v>
      </c>
      <c r="M9" s="30">
        <f t="shared" si="0"/>
        <v>0</v>
      </c>
      <c r="N9" s="30">
        <f t="shared" si="0"/>
        <v>0</v>
      </c>
      <c r="O9" s="30">
        <f t="shared" si="0"/>
        <v>0</v>
      </c>
      <c r="P9" s="30">
        <f t="shared" si="0"/>
        <v>0</v>
      </c>
      <c r="Q9" s="30">
        <f t="shared" si="0"/>
        <v>0</v>
      </c>
      <c r="R9" s="30">
        <f t="shared" si="0"/>
        <v>0.3728504413864</v>
      </c>
      <c r="S9" s="30">
        <f t="shared" si="0"/>
        <v>40.982591288386999</v>
      </c>
      <c r="T9" s="30">
        <f t="shared" si="0"/>
        <v>40.025927254515999</v>
      </c>
      <c r="U9" s="30">
        <f t="shared" si="0"/>
        <v>0</v>
      </c>
      <c r="V9" s="30">
        <f t="shared" si="0"/>
        <v>5.0314088585805994</v>
      </c>
      <c r="W9" s="30">
        <f t="shared" si="0"/>
        <v>0</v>
      </c>
      <c r="X9" s="30">
        <f t="shared" si="0"/>
        <v>0</v>
      </c>
      <c r="Y9" s="30">
        <f t="shared" si="0"/>
        <v>0</v>
      </c>
      <c r="Z9" s="30">
        <f t="shared" si="0"/>
        <v>0</v>
      </c>
      <c r="AA9" s="30">
        <f t="shared" si="0"/>
        <v>0</v>
      </c>
      <c r="AB9" s="30">
        <f t="shared" si="0"/>
        <v>0</v>
      </c>
      <c r="AC9" s="30">
        <f t="shared" si="0"/>
        <v>0</v>
      </c>
      <c r="AD9" s="30">
        <f t="shared" si="0"/>
        <v>0</v>
      </c>
      <c r="AE9" s="30">
        <f t="shared" si="0"/>
        <v>0</v>
      </c>
      <c r="AF9" s="30">
        <f t="shared" si="0"/>
        <v>0</v>
      </c>
      <c r="AG9" s="30">
        <f t="shared" si="0"/>
        <v>0</v>
      </c>
      <c r="AH9" s="30">
        <f t="shared" si="0"/>
        <v>0</v>
      </c>
      <c r="AI9" s="30">
        <f t="shared" si="0"/>
        <v>0</v>
      </c>
      <c r="AJ9" s="30">
        <f t="shared" si="0"/>
        <v>0</v>
      </c>
      <c r="AK9" s="30">
        <f t="shared" si="0"/>
        <v>0</v>
      </c>
      <c r="AL9" s="30">
        <f t="shared" si="0"/>
        <v>0</v>
      </c>
      <c r="AM9" s="30">
        <f t="shared" si="0"/>
        <v>0</v>
      </c>
      <c r="AN9" s="30">
        <f t="shared" si="0"/>
        <v>0</v>
      </c>
      <c r="AO9" s="30">
        <f t="shared" si="0"/>
        <v>0</v>
      </c>
      <c r="AP9" s="30">
        <f t="shared" si="0"/>
        <v>0</v>
      </c>
      <c r="AQ9" s="30">
        <f t="shared" si="0"/>
        <v>0</v>
      </c>
      <c r="AR9" s="30">
        <f t="shared" si="0"/>
        <v>0</v>
      </c>
      <c r="AS9" s="30">
        <f t="shared" si="0"/>
        <v>0</v>
      </c>
      <c r="AT9" s="30">
        <f t="shared" si="0"/>
        <v>0</v>
      </c>
      <c r="AU9" s="30">
        <f t="shared" si="0"/>
        <v>0</v>
      </c>
      <c r="AV9" s="30">
        <f t="shared" si="0"/>
        <v>2.5880246742210007</v>
      </c>
      <c r="AW9" s="30">
        <f t="shared" si="0"/>
        <v>530.96611397041636</v>
      </c>
      <c r="AX9" s="30">
        <f t="shared" si="0"/>
        <v>159.03678938651501</v>
      </c>
      <c r="AY9" s="30">
        <f t="shared" si="0"/>
        <v>1.1345146419300001E-2</v>
      </c>
      <c r="AZ9" s="30">
        <f t="shared" si="0"/>
        <v>17.940112270223995</v>
      </c>
      <c r="BA9" s="30">
        <f t="shared" si="0"/>
        <v>0</v>
      </c>
      <c r="BB9" s="30">
        <f t="shared" si="0"/>
        <v>0</v>
      </c>
      <c r="BC9" s="30">
        <f t="shared" si="0"/>
        <v>0</v>
      </c>
      <c r="BD9" s="30">
        <f t="shared" si="0"/>
        <v>0</v>
      </c>
      <c r="BE9" s="30">
        <f t="shared" si="0"/>
        <v>0</v>
      </c>
      <c r="BF9" s="30">
        <f t="shared" si="0"/>
        <v>0.37799163128790003</v>
      </c>
      <c r="BG9" s="30">
        <f t="shared" si="0"/>
        <v>32.235858487387006</v>
      </c>
      <c r="BH9" s="30">
        <f t="shared" si="0"/>
        <v>4.6198050229677001</v>
      </c>
      <c r="BI9" s="30">
        <f t="shared" si="0"/>
        <v>0</v>
      </c>
      <c r="BJ9" s="30">
        <f t="shared" si="0"/>
        <v>0.18432736864499999</v>
      </c>
      <c r="BK9" s="31">
        <f>SUM(C9:BJ9)</f>
        <v>2121.7252218716271</v>
      </c>
    </row>
    <row r="10" spans="1:107">
      <c r="A10" s="16" t="s">
        <v>43</v>
      </c>
      <c r="B10" s="20" t="s">
        <v>3</v>
      </c>
      <c r="C10" s="43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5"/>
    </row>
    <row r="11" spans="1:107">
      <c r="A11" s="16"/>
      <c r="B11" s="21" t="s">
        <v>62</v>
      </c>
      <c r="C11" s="32">
        <v>0</v>
      </c>
      <c r="D11" s="33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3">
        <v>0</v>
      </c>
      <c r="L11" s="33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>
        <v>0</v>
      </c>
      <c r="AV11" s="32">
        <v>0</v>
      </c>
      <c r="AW11" s="33">
        <v>0</v>
      </c>
      <c r="AX11" s="33">
        <v>0</v>
      </c>
      <c r="AY11" s="33">
        <v>0</v>
      </c>
      <c r="AZ11" s="33">
        <v>0</v>
      </c>
      <c r="BA11" s="32">
        <v>0</v>
      </c>
      <c r="BB11" s="32">
        <v>0</v>
      </c>
      <c r="BC11" s="32">
        <v>0</v>
      </c>
      <c r="BD11" s="32">
        <v>0</v>
      </c>
      <c r="BE11" s="32">
        <v>0</v>
      </c>
      <c r="BF11" s="32">
        <v>0</v>
      </c>
      <c r="BG11" s="33">
        <v>0</v>
      </c>
      <c r="BH11" s="33">
        <v>0</v>
      </c>
      <c r="BI11" s="33">
        <v>0</v>
      </c>
      <c r="BJ11" s="33">
        <v>0</v>
      </c>
      <c r="BK11" s="35">
        <f>SUM(C11:BJ11)</f>
        <v>0</v>
      </c>
    </row>
    <row r="12" spans="1:107">
      <c r="A12" s="16"/>
      <c r="B12" s="22" t="s">
        <v>52</v>
      </c>
      <c r="C12" s="30">
        <f>SUM(C11)</f>
        <v>0</v>
      </c>
      <c r="D12" s="30">
        <f t="shared" ref="D12:BJ12" si="1">SUM(D11)</f>
        <v>0</v>
      </c>
      <c r="E12" s="30">
        <f t="shared" si="1"/>
        <v>0</v>
      </c>
      <c r="F12" s="30">
        <f t="shared" si="1"/>
        <v>0</v>
      </c>
      <c r="G12" s="30">
        <f t="shared" si="1"/>
        <v>0</v>
      </c>
      <c r="H12" s="30">
        <f t="shared" si="1"/>
        <v>0</v>
      </c>
      <c r="I12" s="30">
        <f t="shared" si="1"/>
        <v>0</v>
      </c>
      <c r="J12" s="30">
        <f t="shared" si="1"/>
        <v>0</v>
      </c>
      <c r="K12" s="30">
        <f t="shared" si="1"/>
        <v>0</v>
      </c>
      <c r="L12" s="30">
        <f t="shared" si="1"/>
        <v>0</v>
      </c>
      <c r="M12" s="30">
        <f t="shared" si="1"/>
        <v>0</v>
      </c>
      <c r="N12" s="30">
        <f t="shared" si="1"/>
        <v>0</v>
      </c>
      <c r="O12" s="30">
        <f t="shared" si="1"/>
        <v>0</v>
      </c>
      <c r="P12" s="30">
        <f t="shared" si="1"/>
        <v>0</v>
      </c>
      <c r="Q12" s="30">
        <f t="shared" si="1"/>
        <v>0</v>
      </c>
      <c r="R12" s="30">
        <f t="shared" si="1"/>
        <v>0</v>
      </c>
      <c r="S12" s="30">
        <f t="shared" si="1"/>
        <v>0</v>
      </c>
      <c r="T12" s="30">
        <f t="shared" si="1"/>
        <v>0</v>
      </c>
      <c r="U12" s="30">
        <f t="shared" si="1"/>
        <v>0</v>
      </c>
      <c r="V12" s="30">
        <f t="shared" si="1"/>
        <v>0</v>
      </c>
      <c r="W12" s="30">
        <f t="shared" si="1"/>
        <v>0</v>
      </c>
      <c r="X12" s="30">
        <f t="shared" si="1"/>
        <v>0</v>
      </c>
      <c r="Y12" s="30">
        <f t="shared" si="1"/>
        <v>0</v>
      </c>
      <c r="Z12" s="30">
        <f t="shared" si="1"/>
        <v>0</v>
      </c>
      <c r="AA12" s="30">
        <f t="shared" si="1"/>
        <v>0</v>
      </c>
      <c r="AB12" s="30">
        <f t="shared" si="1"/>
        <v>0</v>
      </c>
      <c r="AC12" s="30">
        <f t="shared" si="1"/>
        <v>0</v>
      </c>
      <c r="AD12" s="30">
        <f t="shared" si="1"/>
        <v>0</v>
      </c>
      <c r="AE12" s="30">
        <f t="shared" si="1"/>
        <v>0</v>
      </c>
      <c r="AF12" s="30">
        <f t="shared" si="1"/>
        <v>0</v>
      </c>
      <c r="AG12" s="30">
        <f t="shared" si="1"/>
        <v>0</v>
      </c>
      <c r="AH12" s="30">
        <f t="shared" si="1"/>
        <v>0</v>
      </c>
      <c r="AI12" s="30">
        <f t="shared" si="1"/>
        <v>0</v>
      </c>
      <c r="AJ12" s="30">
        <f t="shared" si="1"/>
        <v>0</v>
      </c>
      <c r="AK12" s="30">
        <f t="shared" si="1"/>
        <v>0</v>
      </c>
      <c r="AL12" s="30">
        <f t="shared" si="1"/>
        <v>0</v>
      </c>
      <c r="AM12" s="30">
        <f t="shared" si="1"/>
        <v>0</v>
      </c>
      <c r="AN12" s="30">
        <f t="shared" si="1"/>
        <v>0</v>
      </c>
      <c r="AO12" s="30">
        <f t="shared" si="1"/>
        <v>0</v>
      </c>
      <c r="AP12" s="30">
        <f t="shared" si="1"/>
        <v>0</v>
      </c>
      <c r="AQ12" s="30">
        <f t="shared" si="1"/>
        <v>0</v>
      </c>
      <c r="AR12" s="30">
        <f t="shared" si="1"/>
        <v>0</v>
      </c>
      <c r="AS12" s="30">
        <f t="shared" si="1"/>
        <v>0</v>
      </c>
      <c r="AT12" s="30">
        <f t="shared" si="1"/>
        <v>0</v>
      </c>
      <c r="AU12" s="30">
        <f t="shared" si="1"/>
        <v>0</v>
      </c>
      <c r="AV12" s="30">
        <f t="shared" si="1"/>
        <v>0</v>
      </c>
      <c r="AW12" s="30">
        <f t="shared" si="1"/>
        <v>0</v>
      </c>
      <c r="AX12" s="30">
        <f t="shared" si="1"/>
        <v>0</v>
      </c>
      <c r="AY12" s="30">
        <f t="shared" si="1"/>
        <v>0</v>
      </c>
      <c r="AZ12" s="30">
        <f t="shared" si="1"/>
        <v>0</v>
      </c>
      <c r="BA12" s="30">
        <f t="shared" si="1"/>
        <v>0</v>
      </c>
      <c r="BB12" s="30">
        <f t="shared" si="1"/>
        <v>0</v>
      </c>
      <c r="BC12" s="30">
        <f t="shared" si="1"/>
        <v>0</v>
      </c>
      <c r="BD12" s="30">
        <f t="shared" si="1"/>
        <v>0</v>
      </c>
      <c r="BE12" s="30">
        <f t="shared" si="1"/>
        <v>0</v>
      </c>
      <c r="BF12" s="30">
        <f t="shared" si="1"/>
        <v>0</v>
      </c>
      <c r="BG12" s="30">
        <f t="shared" si="1"/>
        <v>0</v>
      </c>
      <c r="BH12" s="30">
        <f t="shared" si="1"/>
        <v>0</v>
      </c>
      <c r="BI12" s="30">
        <f t="shared" si="1"/>
        <v>0</v>
      </c>
      <c r="BJ12" s="30">
        <f t="shared" si="1"/>
        <v>0</v>
      </c>
      <c r="BK12" s="31">
        <f>SUM(C12:BJ12)</f>
        <v>0</v>
      </c>
    </row>
    <row r="13" spans="1:107">
      <c r="A13" s="16" t="s">
        <v>44</v>
      </c>
      <c r="B13" s="20" t="s">
        <v>10</v>
      </c>
      <c r="C13" s="43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5"/>
    </row>
    <row r="14" spans="1:107">
      <c r="A14" s="16"/>
      <c r="B14" s="21" t="s">
        <v>39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2">
        <v>0</v>
      </c>
      <c r="AO14" s="32">
        <v>0</v>
      </c>
      <c r="AP14" s="32">
        <v>0</v>
      </c>
      <c r="AQ14" s="32">
        <v>0</v>
      </c>
      <c r="AR14" s="32">
        <v>0</v>
      </c>
      <c r="AS14" s="32">
        <v>0</v>
      </c>
      <c r="AT14" s="32">
        <v>0</v>
      </c>
      <c r="AU14" s="32">
        <v>0</v>
      </c>
      <c r="AV14" s="32">
        <v>0</v>
      </c>
      <c r="AW14" s="32">
        <v>0</v>
      </c>
      <c r="AX14" s="32">
        <v>0</v>
      </c>
      <c r="AY14" s="32">
        <v>0</v>
      </c>
      <c r="AZ14" s="32">
        <v>0</v>
      </c>
      <c r="BA14" s="32">
        <v>0</v>
      </c>
      <c r="BB14" s="32">
        <v>0</v>
      </c>
      <c r="BC14" s="32">
        <v>0</v>
      </c>
      <c r="BD14" s="32">
        <v>0</v>
      </c>
      <c r="BE14" s="32">
        <v>0</v>
      </c>
      <c r="BF14" s="32">
        <v>0</v>
      </c>
      <c r="BG14" s="32">
        <v>0</v>
      </c>
      <c r="BH14" s="32">
        <v>0</v>
      </c>
      <c r="BI14" s="32">
        <v>0</v>
      </c>
      <c r="BJ14" s="32">
        <v>0</v>
      </c>
      <c r="BK14" s="32">
        <v>0</v>
      </c>
    </row>
    <row r="15" spans="1:107">
      <c r="A15" s="16"/>
      <c r="B15" s="22" t="s">
        <v>56</v>
      </c>
      <c r="C15" s="30">
        <f>SUM(C14)</f>
        <v>0</v>
      </c>
      <c r="D15" s="30">
        <f t="shared" ref="D15:BJ15" si="2">SUM(D14)</f>
        <v>0</v>
      </c>
      <c r="E15" s="30">
        <f t="shared" si="2"/>
        <v>0</v>
      </c>
      <c r="F15" s="30">
        <f t="shared" si="2"/>
        <v>0</v>
      </c>
      <c r="G15" s="30">
        <f t="shared" si="2"/>
        <v>0</v>
      </c>
      <c r="H15" s="30">
        <f t="shared" si="2"/>
        <v>0</v>
      </c>
      <c r="I15" s="30">
        <f t="shared" si="2"/>
        <v>0</v>
      </c>
      <c r="J15" s="30">
        <f t="shared" si="2"/>
        <v>0</v>
      </c>
      <c r="K15" s="30">
        <f t="shared" si="2"/>
        <v>0</v>
      </c>
      <c r="L15" s="30">
        <f t="shared" si="2"/>
        <v>0</v>
      </c>
      <c r="M15" s="30">
        <f t="shared" si="2"/>
        <v>0</v>
      </c>
      <c r="N15" s="30">
        <f t="shared" si="2"/>
        <v>0</v>
      </c>
      <c r="O15" s="30">
        <f t="shared" si="2"/>
        <v>0</v>
      </c>
      <c r="P15" s="30">
        <f t="shared" si="2"/>
        <v>0</v>
      </c>
      <c r="Q15" s="30">
        <f t="shared" si="2"/>
        <v>0</v>
      </c>
      <c r="R15" s="30">
        <f t="shared" si="2"/>
        <v>0</v>
      </c>
      <c r="S15" s="30">
        <f t="shared" si="2"/>
        <v>0</v>
      </c>
      <c r="T15" s="30">
        <f t="shared" si="2"/>
        <v>0</v>
      </c>
      <c r="U15" s="30">
        <f t="shared" si="2"/>
        <v>0</v>
      </c>
      <c r="V15" s="30">
        <f t="shared" si="2"/>
        <v>0</v>
      </c>
      <c r="W15" s="30">
        <f t="shared" si="2"/>
        <v>0</v>
      </c>
      <c r="X15" s="30">
        <f t="shared" si="2"/>
        <v>0</v>
      </c>
      <c r="Y15" s="30">
        <f t="shared" si="2"/>
        <v>0</v>
      </c>
      <c r="Z15" s="30">
        <f t="shared" si="2"/>
        <v>0</v>
      </c>
      <c r="AA15" s="30">
        <f t="shared" si="2"/>
        <v>0</v>
      </c>
      <c r="AB15" s="30">
        <f t="shared" si="2"/>
        <v>0</v>
      </c>
      <c r="AC15" s="30">
        <f t="shared" si="2"/>
        <v>0</v>
      </c>
      <c r="AD15" s="30">
        <f t="shared" si="2"/>
        <v>0</v>
      </c>
      <c r="AE15" s="30">
        <f t="shared" si="2"/>
        <v>0</v>
      </c>
      <c r="AF15" s="30">
        <f t="shared" si="2"/>
        <v>0</v>
      </c>
      <c r="AG15" s="30">
        <f t="shared" si="2"/>
        <v>0</v>
      </c>
      <c r="AH15" s="30">
        <f t="shared" si="2"/>
        <v>0</v>
      </c>
      <c r="AI15" s="30">
        <f t="shared" si="2"/>
        <v>0</v>
      </c>
      <c r="AJ15" s="30">
        <f t="shared" si="2"/>
        <v>0</v>
      </c>
      <c r="AK15" s="30">
        <f t="shared" si="2"/>
        <v>0</v>
      </c>
      <c r="AL15" s="30">
        <f t="shared" si="2"/>
        <v>0</v>
      </c>
      <c r="AM15" s="30">
        <f t="shared" si="2"/>
        <v>0</v>
      </c>
      <c r="AN15" s="30">
        <f t="shared" si="2"/>
        <v>0</v>
      </c>
      <c r="AO15" s="30">
        <f t="shared" si="2"/>
        <v>0</v>
      </c>
      <c r="AP15" s="30">
        <f t="shared" si="2"/>
        <v>0</v>
      </c>
      <c r="AQ15" s="30">
        <f t="shared" si="2"/>
        <v>0</v>
      </c>
      <c r="AR15" s="30">
        <f t="shared" si="2"/>
        <v>0</v>
      </c>
      <c r="AS15" s="30">
        <f t="shared" si="2"/>
        <v>0</v>
      </c>
      <c r="AT15" s="30">
        <f t="shared" si="2"/>
        <v>0</v>
      </c>
      <c r="AU15" s="30">
        <f t="shared" si="2"/>
        <v>0</v>
      </c>
      <c r="AV15" s="30">
        <f t="shared" si="2"/>
        <v>0</v>
      </c>
      <c r="AW15" s="30">
        <f t="shared" si="2"/>
        <v>0</v>
      </c>
      <c r="AX15" s="30">
        <f t="shared" si="2"/>
        <v>0</v>
      </c>
      <c r="AY15" s="30">
        <f t="shared" si="2"/>
        <v>0</v>
      </c>
      <c r="AZ15" s="30">
        <f t="shared" si="2"/>
        <v>0</v>
      </c>
      <c r="BA15" s="30">
        <f t="shared" si="2"/>
        <v>0</v>
      </c>
      <c r="BB15" s="30">
        <f t="shared" si="2"/>
        <v>0</v>
      </c>
      <c r="BC15" s="30">
        <f t="shared" si="2"/>
        <v>0</v>
      </c>
      <c r="BD15" s="30">
        <f t="shared" si="2"/>
        <v>0</v>
      </c>
      <c r="BE15" s="30">
        <f t="shared" si="2"/>
        <v>0</v>
      </c>
      <c r="BF15" s="30">
        <f t="shared" si="2"/>
        <v>0</v>
      </c>
      <c r="BG15" s="30">
        <f t="shared" si="2"/>
        <v>0</v>
      </c>
      <c r="BH15" s="30">
        <f t="shared" si="2"/>
        <v>0</v>
      </c>
      <c r="BI15" s="30">
        <f t="shared" si="2"/>
        <v>0</v>
      </c>
      <c r="BJ15" s="30">
        <f t="shared" si="2"/>
        <v>0</v>
      </c>
      <c r="BK15" s="31">
        <f>SUM(C15:BJ15)</f>
        <v>0</v>
      </c>
    </row>
    <row r="16" spans="1:107">
      <c r="A16" s="16" t="s">
        <v>45</v>
      </c>
      <c r="B16" s="20" t="s">
        <v>14</v>
      </c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5"/>
    </row>
    <row r="17" spans="1:63">
      <c r="A17" s="16"/>
      <c r="B17" s="21" t="s">
        <v>39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32">
        <v>0</v>
      </c>
      <c r="AR17" s="32">
        <v>0</v>
      </c>
      <c r="AS17" s="32">
        <v>0</v>
      </c>
      <c r="AT17" s="32">
        <v>0</v>
      </c>
      <c r="AU17" s="32">
        <v>0</v>
      </c>
      <c r="AV17" s="32">
        <v>0</v>
      </c>
      <c r="AW17" s="32">
        <v>0</v>
      </c>
      <c r="AX17" s="32">
        <v>0</v>
      </c>
      <c r="AY17" s="32">
        <v>0</v>
      </c>
      <c r="AZ17" s="32">
        <v>0</v>
      </c>
      <c r="BA17" s="32">
        <v>0</v>
      </c>
      <c r="BB17" s="32">
        <v>0</v>
      </c>
      <c r="BC17" s="32">
        <v>0</v>
      </c>
      <c r="BD17" s="32">
        <v>0</v>
      </c>
      <c r="BE17" s="32">
        <v>0</v>
      </c>
      <c r="BF17" s="32">
        <v>0</v>
      </c>
      <c r="BG17" s="32">
        <v>0</v>
      </c>
      <c r="BH17" s="32">
        <v>0</v>
      </c>
      <c r="BI17" s="32">
        <v>0</v>
      </c>
      <c r="BJ17" s="32">
        <v>0</v>
      </c>
      <c r="BK17" s="32">
        <v>0</v>
      </c>
    </row>
    <row r="18" spans="1:63">
      <c r="A18" s="16"/>
      <c r="B18" s="21" t="s">
        <v>55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32">
        <v>0</v>
      </c>
      <c r="AP18" s="32">
        <v>0</v>
      </c>
      <c r="AQ18" s="32">
        <v>0</v>
      </c>
      <c r="AR18" s="32">
        <v>0</v>
      </c>
      <c r="AS18" s="32">
        <v>0</v>
      </c>
      <c r="AT18" s="32">
        <v>0</v>
      </c>
      <c r="AU18" s="32">
        <v>0</v>
      </c>
      <c r="AV18" s="32">
        <v>0</v>
      </c>
      <c r="AW18" s="32">
        <v>0</v>
      </c>
      <c r="AX18" s="32">
        <v>0</v>
      </c>
      <c r="AY18" s="32">
        <v>0</v>
      </c>
      <c r="AZ18" s="32">
        <v>0</v>
      </c>
      <c r="BA18" s="32">
        <v>0</v>
      </c>
      <c r="BB18" s="32">
        <v>0</v>
      </c>
      <c r="BC18" s="32">
        <v>0</v>
      </c>
      <c r="BD18" s="32">
        <v>0</v>
      </c>
      <c r="BE18" s="32">
        <v>0</v>
      </c>
      <c r="BF18" s="32">
        <v>0</v>
      </c>
      <c r="BG18" s="32">
        <v>0</v>
      </c>
      <c r="BH18" s="32">
        <v>0</v>
      </c>
      <c r="BI18" s="32">
        <v>0</v>
      </c>
      <c r="BJ18" s="32">
        <v>0</v>
      </c>
      <c r="BK18" s="32">
        <v>0</v>
      </c>
    </row>
    <row r="19" spans="1:63">
      <c r="A19" s="16" t="s">
        <v>47</v>
      </c>
      <c r="B19" s="28" t="s">
        <v>57</v>
      </c>
      <c r="C19" s="43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5"/>
    </row>
    <row r="20" spans="1:63">
      <c r="A20" s="16"/>
      <c r="B20" s="21" t="s">
        <v>39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v>0</v>
      </c>
      <c r="AM20" s="32">
        <v>0</v>
      </c>
      <c r="AN20" s="32">
        <v>0</v>
      </c>
      <c r="AO20" s="32">
        <v>0</v>
      </c>
      <c r="AP20" s="32">
        <v>0</v>
      </c>
      <c r="AQ20" s="32">
        <v>0</v>
      </c>
      <c r="AR20" s="32">
        <v>0</v>
      </c>
      <c r="AS20" s="32">
        <v>0</v>
      </c>
      <c r="AT20" s="32">
        <v>0</v>
      </c>
      <c r="AU20" s="32">
        <v>0</v>
      </c>
      <c r="AV20" s="32">
        <v>0</v>
      </c>
      <c r="AW20" s="32">
        <v>0</v>
      </c>
      <c r="AX20" s="32">
        <v>0</v>
      </c>
      <c r="AY20" s="32">
        <v>0</v>
      </c>
      <c r="AZ20" s="32">
        <v>0</v>
      </c>
      <c r="BA20" s="32">
        <v>0</v>
      </c>
      <c r="BB20" s="32">
        <v>0</v>
      </c>
      <c r="BC20" s="32">
        <v>0</v>
      </c>
      <c r="BD20" s="32">
        <v>0</v>
      </c>
      <c r="BE20" s="32">
        <v>0</v>
      </c>
      <c r="BF20" s="32">
        <v>0</v>
      </c>
      <c r="BG20" s="32">
        <v>0</v>
      </c>
      <c r="BH20" s="32">
        <v>0</v>
      </c>
      <c r="BI20" s="32">
        <v>0</v>
      </c>
      <c r="BJ20" s="32">
        <v>0</v>
      </c>
      <c r="BK20" s="32">
        <v>0</v>
      </c>
    </row>
    <row r="21" spans="1:63">
      <c r="A21" s="16"/>
      <c r="B21" s="21" t="s">
        <v>54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  <c r="AQ21" s="32">
        <v>0</v>
      </c>
      <c r="AR21" s="32">
        <v>0</v>
      </c>
      <c r="AS21" s="32">
        <v>0</v>
      </c>
      <c r="AT21" s="32">
        <v>0</v>
      </c>
      <c r="AU21" s="32">
        <v>0</v>
      </c>
      <c r="AV21" s="32">
        <v>0</v>
      </c>
      <c r="AW21" s="32">
        <v>0</v>
      </c>
      <c r="AX21" s="32">
        <v>0</v>
      </c>
      <c r="AY21" s="32">
        <v>0</v>
      </c>
      <c r="AZ21" s="32">
        <v>0</v>
      </c>
      <c r="BA21" s="32">
        <v>0</v>
      </c>
      <c r="BB21" s="32">
        <v>0</v>
      </c>
      <c r="BC21" s="32">
        <v>0</v>
      </c>
      <c r="BD21" s="32">
        <v>0</v>
      </c>
      <c r="BE21" s="32">
        <v>0</v>
      </c>
      <c r="BF21" s="32">
        <v>0</v>
      </c>
      <c r="BG21" s="32">
        <v>0</v>
      </c>
      <c r="BH21" s="32">
        <v>0</v>
      </c>
      <c r="BI21" s="32">
        <v>0</v>
      </c>
      <c r="BJ21" s="32">
        <v>0</v>
      </c>
      <c r="BK21" s="32">
        <v>0</v>
      </c>
    </row>
    <row r="22" spans="1:63">
      <c r="A22" s="16" t="s">
        <v>48</v>
      </c>
      <c r="B22" s="20" t="s">
        <v>15</v>
      </c>
      <c r="C22" s="43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5"/>
    </row>
    <row r="23" spans="1:63">
      <c r="A23" s="16"/>
      <c r="B23" s="29" t="s">
        <v>65</v>
      </c>
      <c r="C23" s="33">
        <v>0</v>
      </c>
      <c r="D23" s="33">
        <v>0.2442283212903</v>
      </c>
      <c r="E23" s="33">
        <v>0</v>
      </c>
      <c r="F23" s="33">
        <v>0</v>
      </c>
      <c r="G23" s="33">
        <v>0</v>
      </c>
      <c r="H23" s="33">
        <v>4.3335883483700002E-2</v>
      </c>
      <c r="I23" s="33">
        <v>1.20087477741E-2</v>
      </c>
      <c r="J23" s="33">
        <v>0</v>
      </c>
      <c r="K23" s="33">
        <v>0</v>
      </c>
      <c r="L23" s="33">
        <v>0.86116845564490008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2.8018324935100002E-2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33">
        <v>0</v>
      </c>
      <c r="AS23" s="33">
        <v>0</v>
      </c>
      <c r="AT23" s="33">
        <v>0</v>
      </c>
      <c r="AU23" s="33">
        <v>0</v>
      </c>
      <c r="AV23" s="33">
        <v>0.86875458402939987</v>
      </c>
      <c r="AW23" s="33">
        <v>0.3538286371289</v>
      </c>
      <c r="AX23" s="33">
        <v>0</v>
      </c>
      <c r="AY23" s="33">
        <v>0</v>
      </c>
      <c r="AZ23" s="33">
        <v>2.5129402759671002</v>
      </c>
      <c r="BA23" s="33">
        <v>0</v>
      </c>
      <c r="BB23" s="33">
        <v>0</v>
      </c>
      <c r="BC23" s="33">
        <v>0</v>
      </c>
      <c r="BD23" s="33">
        <v>0</v>
      </c>
      <c r="BE23" s="33">
        <v>0</v>
      </c>
      <c r="BF23" s="33">
        <v>3.4979135321699995E-2</v>
      </c>
      <c r="BG23" s="33">
        <v>0</v>
      </c>
      <c r="BH23" s="33">
        <v>0</v>
      </c>
      <c r="BI23" s="33">
        <v>0</v>
      </c>
      <c r="BJ23" s="33">
        <v>0</v>
      </c>
      <c r="BK23" s="36">
        <v>4.9592623655752011</v>
      </c>
    </row>
    <row r="24" spans="1:63">
      <c r="A24" s="16"/>
      <c r="B24" s="29" t="s">
        <v>63</v>
      </c>
      <c r="C24" s="33">
        <v>0</v>
      </c>
      <c r="D24" s="33">
        <v>0.5583781638709</v>
      </c>
      <c r="E24" s="33">
        <v>0</v>
      </c>
      <c r="F24" s="33">
        <v>0</v>
      </c>
      <c r="G24" s="33">
        <v>0</v>
      </c>
      <c r="H24" s="33">
        <v>4.245134335870099</v>
      </c>
      <c r="I24" s="33">
        <v>12.4341676612577</v>
      </c>
      <c r="J24" s="33">
        <v>0</v>
      </c>
      <c r="K24" s="33">
        <v>0</v>
      </c>
      <c r="L24" s="33">
        <v>10.5395947144189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1.4376877153215002</v>
      </c>
      <c r="S24" s="33">
        <v>2.4468716257999998E-2</v>
      </c>
      <c r="T24" s="33">
        <v>0</v>
      </c>
      <c r="U24" s="33">
        <v>0</v>
      </c>
      <c r="V24" s="33">
        <v>6.4383972122579003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33">
        <v>0</v>
      </c>
      <c r="AS24" s="33">
        <v>0</v>
      </c>
      <c r="AT24" s="33">
        <v>0</v>
      </c>
      <c r="AU24" s="33">
        <v>0</v>
      </c>
      <c r="AV24" s="33">
        <v>12.028932347088302</v>
      </c>
      <c r="AW24" s="33">
        <v>32.317794428838006</v>
      </c>
      <c r="AX24" s="33">
        <v>0</v>
      </c>
      <c r="AY24" s="33">
        <v>0</v>
      </c>
      <c r="AZ24" s="33">
        <v>19.635682119998098</v>
      </c>
      <c r="BA24" s="33">
        <v>0</v>
      </c>
      <c r="BB24" s="33">
        <v>0</v>
      </c>
      <c r="BC24" s="33">
        <v>0</v>
      </c>
      <c r="BD24" s="33">
        <v>0</v>
      </c>
      <c r="BE24" s="33">
        <v>0</v>
      </c>
      <c r="BF24" s="33">
        <v>4.5480006437706004</v>
      </c>
      <c r="BG24" s="33">
        <v>0.37961899645159997</v>
      </c>
      <c r="BH24" s="33">
        <v>0</v>
      </c>
      <c r="BI24" s="33">
        <v>0</v>
      </c>
      <c r="BJ24" s="33">
        <v>2.9654594408381998</v>
      </c>
      <c r="BK24" s="36">
        <v>107.5533164962398</v>
      </c>
    </row>
    <row r="25" spans="1:63">
      <c r="A25" s="16"/>
      <c r="B25" s="29" t="s">
        <v>64</v>
      </c>
      <c r="C25" s="33">
        <v>0</v>
      </c>
      <c r="D25" s="33">
        <v>5.4837394981290002</v>
      </c>
      <c r="E25" s="33">
        <v>0</v>
      </c>
      <c r="F25" s="33">
        <v>0</v>
      </c>
      <c r="G25" s="33">
        <v>0</v>
      </c>
      <c r="H25" s="33">
        <v>1.6504677627731998</v>
      </c>
      <c r="I25" s="33">
        <v>119.2131014662899</v>
      </c>
      <c r="J25" s="33">
        <v>1.9120665304193001</v>
      </c>
      <c r="K25" s="33">
        <v>0</v>
      </c>
      <c r="L25" s="33">
        <v>8.2624430364513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0.68646525325740004</v>
      </c>
      <c r="S25" s="33">
        <v>0.23533590570959997</v>
      </c>
      <c r="T25" s="33">
        <v>0</v>
      </c>
      <c r="U25" s="33">
        <v>0</v>
      </c>
      <c r="V25" s="33">
        <v>6.2001194690966006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33">
        <v>0</v>
      </c>
      <c r="AS25" s="33">
        <v>0</v>
      </c>
      <c r="AT25" s="33">
        <v>0</v>
      </c>
      <c r="AU25" s="33">
        <v>0</v>
      </c>
      <c r="AV25" s="33">
        <v>4.1727257006683995</v>
      </c>
      <c r="AW25" s="33">
        <v>36.137873668288897</v>
      </c>
      <c r="AX25" s="33">
        <v>0</v>
      </c>
      <c r="AY25" s="33">
        <v>0</v>
      </c>
      <c r="AZ25" s="33">
        <v>6.0177719208690998</v>
      </c>
      <c r="BA25" s="33">
        <v>0</v>
      </c>
      <c r="BB25" s="33">
        <v>0</v>
      </c>
      <c r="BC25" s="33">
        <v>0</v>
      </c>
      <c r="BD25" s="33">
        <v>0</v>
      </c>
      <c r="BE25" s="33">
        <v>0</v>
      </c>
      <c r="BF25" s="33">
        <v>0.43610562948070014</v>
      </c>
      <c r="BG25" s="33">
        <v>16.970782943225704</v>
      </c>
      <c r="BH25" s="33">
        <v>5.0948122827740994</v>
      </c>
      <c r="BI25" s="33">
        <v>0</v>
      </c>
      <c r="BJ25" s="33">
        <v>0.38894350751580004</v>
      </c>
      <c r="BK25" s="36">
        <v>212.86275457494898</v>
      </c>
    </row>
    <row r="26" spans="1:63">
      <c r="A26" s="16"/>
      <c r="B26" s="22" t="s">
        <v>53</v>
      </c>
      <c r="C26" s="30">
        <f t="shared" ref="C26:AH26" si="3">SUM(C23:C25)</f>
        <v>0</v>
      </c>
      <c r="D26" s="30">
        <f t="shared" si="3"/>
        <v>6.2863459832902002</v>
      </c>
      <c r="E26" s="30">
        <f t="shared" si="3"/>
        <v>0</v>
      </c>
      <c r="F26" s="30">
        <f t="shared" si="3"/>
        <v>0</v>
      </c>
      <c r="G26" s="30">
        <f t="shared" si="3"/>
        <v>0</v>
      </c>
      <c r="H26" s="30">
        <f t="shared" si="3"/>
        <v>5.9389379821269994</v>
      </c>
      <c r="I26" s="30">
        <f t="shared" si="3"/>
        <v>131.65927787532169</v>
      </c>
      <c r="J26" s="30">
        <f t="shared" si="3"/>
        <v>1.9120665304193001</v>
      </c>
      <c r="K26" s="30">
        <f t="shared" si="3"/>
        <v>0</v>
      </c>
      <c r="L26" s="30">
        <f t="shared" si="3"/>
        <v>19.663206206515099</v>
      </c>
      <c r="M26" s="30">
        <f t="shared" si="3"/>
        <v>0</v>
      </c>
      <c r="N26" s="30">
        <f t="shared" si="3"/>
        <v>0</v>
      </c>
      <c r="O26" s="30">
        <f t="shared" si="3"/>
        <v>0</v>
      </c>
      <c r="P26" s="30">
        <f t="shared" si="3"/>
        <v>0</v>
      </c>
      <c r="Q26" s="30">
        <f t="shared" si="3"/>
        <v>0</v>
      </c>
      <c r="R26" s="30">
        <f t="shared" si="3"/>
        <v>2.1521712935140003</v>
      </c>
      <c r="S26" s="30">
        <f t="shared" si="3"/>
        <v>0.25980462196759996</v>
      </c>
      <c r="T26" s="30">
        <f t="shared" si="3"/>
        <v>0</v>
      </c>
      <c r="U26" s="30">
        <f t="shared" si="3"/>
        <v>0</v>
      </c>
      <c r="V26" s="30">
        <f t="shared" si="3"/>
        <v>12.638516681354501</v>
      </c>
      <c r="W26" s="30">
        <f t="shared" si="3"/>
        <v>0</v>
      </c>
      <c r="X26" s="30">
        <f t="shared" si="3"/>
        <v>0</v>
      </c>
      <c r="Y26" s="30">
        <f t="shared" si="3"/>
        <v>0</v>
      </c>
      <c r="Z26" s="30">
        <f t="shared" si="3"/>
        <v>0</v>
      </c>
      <c r="AA26" s="30">
        <f t="shared" si="3"/>
        <v>0</v>
      </c>
      <c r="AB26" s="30">
        <f t="shared" si="3"/>
        <v>0</v>
      </c>
      <c r="AC26" s="30">
        <f t="shared" si="3"/>
        <v>0</v>
      </c>
      <c r="AD26" s="30">
        <f t="shared" si="3"/>
        <v>0</v>
      </c>
      <c r="AE26" s="30">
        <f t="shared" si="3"/>
        <v>0</v>
      </c>
      <c r="AF26" s="30">
        <f t="shared" si="3"/>
        <v>0</v>
      </c>
      <c r="AG26" s="30">
        <f t="shared" si="3"/>
        <v>0</v>
      </c>
      <c r="AH26" s="30">
        <f t="shared" si="3"/>
        <v>0</v>
      </c>
      <c r="AI26" s="30">
        <f t="shared" ref="AI26:BN26" si="4">SUM(AI23:AI25)</f>
        <v>0</v>
      </c>
      <c r="AJ26" s="30">
        <f t="shared" si="4"/>
        <v>0</v>
      </c>
      <c r="AK26" s="30">
        <f t="shared" si="4"/>
        <v>0</v>
      </c>
      <c r="AL26" s="30">
        <f t="shared" si="4"/>
        <v>0</v>
      </c>
      <c r="AM26" s="30">
        <f t="shared" si="4"/>
        <v>0</v>
      </c>
      <c r="AN26" s="30">
        <f t="shared" si="4"/>
        <v>0</v>
      </c>
      <c r="AO26" s="30">
        <f t="shared" si="4"/>
        <v>0</v>
      </c>
      <c r="AP26" s="30">
        <f t="shared" si="4"/>
        <v>0</v>
      </c>
      <c r="AQ26" s="30">
        <f t="shared" si="4"/>
        <v>0</v>
      </c>
      <c r="AR26" s="30">
        <f t="shared" si="4"/>
        <v>0</v>
      </c>
      <c r="AS26" s="30">
        <f t="shared" si="4"/>
        <v>0</v>
      </c>
      <c r="AT26" s="30">
        <f t="shared" si="4"/>
        <v>0</v>
      </c>
      <c r="AU26" s="30">
        <f t="shared" si="4"/>
        <v>0</v>
      </c>
      <c r="AV26" s="30">
        <f t="shared" si="4"/>
        <v>17.070412631786102</v>
      </c>
      <c r="AW26" s="30">
        <f t="shared" si="4"/>
        <v>68.809496734255802</v>
      </c>
      <c r="AX26" s="30">
        <f t="shared" si="4"/>
        <v>0</v>
      </c>
      <c r="AY26" s="30">
        <f t="shared" si="4"/>
        <v>0</v>
      </c>
      <c r="AZ26" s="30">
        <f t="shared" si="4"/>
        <v>28.1663943168343</v>
      </c>
      <c r="BA26" s="30">
        <f t="shared" si="4"/>
        <v>0</v>
      </c>
      <c r="BB26" s="30">
        <f t="shared" si="4"/>
        <v>0</v>
      </c>
      <c r="BC26" s="30">
        <f t="shared" si="4"/>
        <v>0</v>
      </c>
      <c r="BD26" s="30">
        <f t="shared" si="4"/>
        <v>0</v>
      </c>
      <c r="BE26" s="30">
        <f t="shared" si="4"/>
        <v>0</v>
      </c>
      <c r="BF26" s="30">
        <f t="shared" si="4"/>
        <v>5.0190854085730008</v>
      </c>
      <c r="BG26" s="30">
        <f t="shared" si="4"/>
        <v>17.350401939677305</v>
      </c>
      <c r="BH26" s="30">
        <f t="shared" si="4"/>
        <v>5.0948122827740994</v>
      </c>
      <c r="BI26" s="30">
        <f t="shared" si="4"/>
        <v>0</v>
      </c>
      <c r="BJ26" s="30">
        <f t="shared" si="4"/>
        <v>3.3544029483539997</v>
      </c>
      <c r="BK26" s="37">
        <f>SUM(C26:BJ26)</f>
        <v>325.37533343676398</v>
      </c>
    </row>
    <row r="27" spans="1:63">
      <c r="A27" s="16"/>
      <c r="B27" s="22" t="s">
        <v>46</v>
      </c>
      <c r="C27" s="30">
        <f t="shared" ref="C27:AH27" si="5">+C9+C12+C15+C18+C21+C26</f>
        <v>0</v>
      </c>
      <c r="D27" s="30">
        <f t="shared" si="5"/>
        <v>7.1196677442579004</v>
      </c>
      <c r="E27" s="30">
        <f t="shared" si="5"/>
        <v>0</v>
      </c>
      <c r="F27" s="30">
        <f t="shared" si="5"/>
        <v>0</v>
      </c>
      <c r="G27" s="30">
        <f t="shared" si="5"/>
        <v>0</v>
      </c>
      <c r="H27" s="30">
        <f t="shared" si="5"/>
        <v>6.6439840103197998</v>
      </c>
      <c r="I27" s="30">
        <f t="shared" si="5"/>
        <v>720.3435298326749</v>
      </c>
      <c r="J27" s="30">
        <f t="shared" si="5"/>
        <v>646.99920067999949</v>
      </c>
      <c r="K27" s="30">
        <f t="shared" si="5"/>
        <v>48.393712915225798</v>
      </c>
      <c r="L27" s="30">
        <f t="shared" si="5"/>
        <v>23.3118154658695</v>
      </c>
      <c r="M27" s="30">
        <f t="shared" si="5"/>
        <v>0</v>
      </c>
      <c r="N27" s="30">
        <f t="shared" si="5"/>
        <v>0</v>
      </c>
      <c r="O27" s="30">
        <f t="shared" si="5"/>
        <v>0</v>
      </c>
      <c r="P27" s="30">
        <f t="shared" si="5"/>
        <v>0</v>
      </c>
      <c r="Q27" s="30">
        <f t="shared" si="5"/>
        <v>0</v>
      </c>
      <c r="R27" s="30">
        <f t="shared" si="5"/>
        <v>2.5250217349004003</v>
      </c>
      <c r="S27" s="30">
        <f t="shared" si="5"/>
        <v>41.242395910354595</v>
      </c>
      <c r="T27" s="30">
        <f t="shared" si="5"/>
        <v>40.025927254515999</v>
      </c>
      <c r="U27" s="30">
        <f t="shared" si="5"/>
        <v>0</v>
      </c>
      <c r="V27" s="30">
        <f t="shared" si="5"/>
        <v>17.6699255399351</v>
      </c>
      <c r="W27" s="30">
        <f t="shared" si="5"/>
        <v>0</v>
      </c>
      <c r="X27" s="30">
        <f t="shared" si="5"/>
        <v>0</v>
      </c>
      <c r="Y27" s="30">
        <f t="shared" si="5"/>
        <v>0</v>
      </c>
      <c r="Z27" s="30">
        <f t="shared" si="5"/>
        <v>0</v>
      </c>
      <c r="AA27" s="30">
        <f t="shared" si="5"/>
        <v>0</v>
      </c>
      <c r="AB27" s="30">
        <f t="shared" si="5"/>
        <v>0</v>
      </c>
      <c r="AC27" s="30">
        <f t="shared" si="5"/>
        <v>0</v>
      </c>
      <c r="AD27" s="30">
        <f t="shared" si="5"/>
        <v>0</v>
      </c>
      <c r="AE27" s="30">
        <f t="shared" si="5"/>
        <v>0</v>
      </c>
      <c r="AF27" s="30">
        <f t="shared" si="5"/>
        <v>0</v>
      </c>
      <c r="AG27" s="30">
        <f t="shared" si="5"/>
        <v>0</v>
      </c>
      <c r="AH27" s="30">
        <f t="shared" si="5"/>
        <v>0</v>
      </c>
      <c r="AI27" s="30">
        <f t="shared" ref="AI27:BN27" si="6">+AI9+AI12+AI15+AI18+AI21+AI26</f>
        <v>0</v>
      </c>
      <c r="AJ27" s="30">
        <f t="shared" si="6"/>
        <v>0</v>
      </c>
      <c r="AK27" s="30">
        <f t="shared" si="6"/>
        <v>0</v>
      </c>
      <c r="AL27" s="30">
        <f t="shared" si="6"/>
        <v>0</v>
      </c>
      <c r="AM27" s="30">
        <f t="shared" si="6"/>
        <v>0</v>
      </c>
      <c r="AN27" s="30">
        <f t="shared" si="6"/>
        <v>0</v>
      </c>
      <c r="AO27" s="30">
        <f t="shared" si="6"/>
        <v>0</v>
      </c>
      <c r="AP27" s="30">
        <f t="shared" si="6"/>
        <v>0</v>
      </c>
      <c r="AQ27" s="30">
        <f t="shared" si="6"/>
        <v>0</v>
      </c>
      <c r="AR27" s="30">
        <f t="shared" si="6"/>
        <v>0</v>
      </c>
      <c r="AS27" s="30">
        <f t="shared" si="6"/>
        <v>0</v>
      </c>
      <c r="AT27" s="30">
        <f t="shared" si="6"/>
        <v>0</v>
      </c>
      <c r="AU27" s="30">
        <f t="shared" si="6"/>
        <v>0</v>
      </c>
      <c r="AV27" s="30">
        <f t="shared" si="6"/>
        <v>19.658437306007102</v>
      </c>
      <c r="AW27" s="30">
        <f t="shared" si="6"/>
        <v>599.7756107046722</v>
      </c>
      <c r="AX27" s="30">
        <f t="shared" si="6"/>
        <v>159.03678938651501</v>
      </c>
      <c r="AY27" s="30">
        <f t="shared" si="6"/>
        <v>1.1345146419300001E-2</v>
      </c>
      <c r="AZ27" s="30">
        <f t="shared" si="6"/>
        <v>46.106506587058291</v>
      </c>
      <c r="BA27" s="30">
        <f t="shared" si="6"/>
        <v>0</v>
      </c>
      <c r="BB27" s="30">
        <f t="shared" si="6"/>
        <v>0</v>
      </c>
      <c r="BC27" s="30">
        <f t="shared" si="6"/>
        <v>0</v>
      </c>
      <c r="BD27" s="30">
        <f t="shared" si="6"/>
        <v>0</v>
      </c>
      <c r="BE27" s="30">
        <f t="shared" si="6"/>
        <v>0</v>
      </c>
      <c r="BF27" s="30">
        <f t="shared" si="6"/>
        <v>5.3970770398609007</v>
      </c>
      <c r="BG27" s="30">
        <f t="shared" si="6"/>
        <v>49.58626042706431</v>
      </c>
      <c r="BH27" s="30">
        <f t="shared" si="6"/>
        <v>9.7146173057418004</v>
      </c>
      <c r="BI27" s="30">
        <f t="shared" si="6"/>
        <v>0</v>
      </c>
      <c r="BJ27" s="30">
        <f t="shared" si="6"/>
        <v>3.5387303169989996</v>
      </c>
      <c r="BK27" s="31">
        <f>SUM(C27:BJ27)</f>
        <v>2447.1005553083919</v>
      </c>
    </row>
    <row r="28" spans="1:63" ht="3.75" customHeight="1">
      <c r="A28" s="16"/>
      <c r="B28" s="23"/>
      <c r="C28" s="43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5"/>
    </row>
    <row r="29" spans="1:63">
      <c r="A29" s="16" t="s">
        <v>1</v>
      </c>
      <c r="B29" s="19" t="s">
        <v>7</v>
      </c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5"/>
    </row>
    <row r="30" spans="1:63" s="4" customFormat="1">
      <c r="A30" s="16" t="s">
        <v>42</v>
      </c>
      <c r="B30" s="20" t="s">
        <v>2</v>
      </c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3"/>
    </row>
    <row r="31" spans="1:63" s="4" customFormat="1">
      <c r="A31" s="16"/>
      <c r="B31" s="21" t="s">
        <v>66</v>
      </c>
      <c r="C31" s="38">
        <v>0</v>
      </c>
      <c r="D31" s="38">
        <v>0.55696803167740006</v>
      </c>
      <c r="E31" s="38">
        <v>0</v>
      </c>
      <c r="F31" s="38">
        <v>0</v>
      </c>
      <c r="G31" s="38">
        <v>0</v>
      </c>
      <c r="H31" s="38">
        <v>0.33217741445080001</v>
      </c>
      <c r="I31" s="39">
        <v>0</v>
      </c>
      <c r="J31" s="39">
        <v>0</v>
      </c>
      <c r="K31" s="39">
        <v>0</v>
      </c>
      <c r="L31" s="39">
        <v>1.5204805482999999E-3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0.11080587922430002</v>
      </c>
      <c r="S31" s="39">
        <v>0</v>
      </c>
      <c r="T31" s="39">
        <v>0</v>
      </c>
      <c r="U31" s="39">
        <v>0</v>
      </c>
      <c r="V31" s="39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9">
        <v>0</v>
      </c>
      <c r="AD31" s="39">
        <v>0</v>
      </c>
      <c r="AE31" s="39">
        <v>0</v>
      </c>
      <c r="AF31" s="39">
        <v>0</v>
      </c>
      <c r="AG31" s="38">
        <v>0</v>
      </c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8">
        <v>0</v>
      </c>
      <c r="AQ31" s="38">
        <v>0</v>
      </c>
      <c r="AR31" s="38">
        <v>0</v>
      </c>
      <c r="AS31" s="38">
        <v>0</v>
      </c>
      <c r="AT31" s="38">
        <v>0</v>
      </c>
      <c r="AU31" s="38">
        <v>0</v>
      </c>
      <c r="AV31" s="38">
        <v>42.368698929059342</v>
      </c>
      <c r="AW31" s="39">
        <v>2.6813046345801999</v>
      </c>
      <c r="AX31" s="39">
        <v>0</v>
      </c>
      <c r="AY31" s="39">
        <v>0</v>
      </c>
      <c r="AZ31" s="40">
        <v>1.1043265918378</v>
      </c>
      <c r="BA31" s="38">
        <v>0</v>
      </c>
      <c r="BB31" s="38">
        <v>0</v>
      </c>
      <c r="BC31" s="38">
        <v>0</v>
      </c>
      <c r="BD31" s="38">
        <v>0</v>
      </c>
      <c r="BE31" s="38">
        <v>0</v>
      </c>
      <c r="BF31" s="38">
        <v>10.978840825749806</v>
      </c>
      <c r="BG31" s="39">
        <v>0</v>
      </c>
      <c r="BH31" s="39">
        <v>0</v>
      </c>
      <c r="BI31" s="39">
        <v>0</v>
      </c>
      <c r="BJ31" s="40">
        <v>7.6852590032099988E-2</v>
      </c>
      <c r="BK31" s="41">
        <v>58.211495377160041</v>
      </c>
    </row>
    <row r="32" spans="1:63" s="4" customFormat="1">
      <c r="A32" s="16"/>
      <c r="B32" s="22" t="s">
        <v>51</v>
      </c>
      <c r="C32" s="30">
        <f>SUM(C31)</f>
        <v>0</v>
      </c>
      <c r="D32" s="30">
        <f t="shared" ref="D32:BJ32" si="7">SUM(D31)</f>
        <v>0.55696803167740006</v>
      </c>
      <c r="E32" s="30">
        <f t="shared" si="7"/>
        <v>0</v>
      </c>
      <c r="F32" s="30">
        <f t="shared" si="7"/>
        <v>0</v>
      </c>
      <c r="G32" s="30">
        <f t="shared" si="7"/>
        <v>0</v>
      </c>
      <c r="H32" s="30">
        <f t="shared" si="7"/>
        <v>0.33217741445080001</v>
      </c>
      <c r="I32" s="30">
        <f t="shared" si="7"/>
        <v>0</v>
      </c>
      <c r="J32" s="30">
        <f t="shared" si="7"/>
        <v>0</v>
      </c>
      <c r="K32" s="30">
        <f t="shared" si="7"/>
        <v>0</v>
      </c>
      <c r="L32" s="30">
        <f t="shared" si="7"/>
        <v>1.5204805482999999E-3</v>
      </c>
      <c r="M32" s="30">
        <f t="shared" si="7"/>
        <v>0</v>
      </c>
      <c r="N32" s="30">
        <f t="shared" si="7"/>
        <v>0</v>
      </c>
      <c r="O32" s="30">
        <f t="shared" si="7"/>
        <v>0</v>
      </c>
      <c r="P32" s="30">
        <f t="shared" si="7"/>
        <v>0</v>
      </c>
      <c r="Q32" s="30">
        <f t="shared" si="7"/>
        <v>0</v>
      </c>
      <c r="R32" s="30">
        <f t="shared" si="7"/>
        <v>0.11080587922430002</v>
      </c>
      <c r="S32" s="30">
        <f t="shared" si="7"/>
        <v>0</v>
      </c>
      <c r="T32" s="30">
        <f t="shared" si="7"/>
        <v>0</v>
      </c>
      <c r="U32" s="30">
        <f t="shared" si="7"/>
        <v>0</v>
      </c>
      <c r="V32" s="30">
        <f t="shared" si="7"/>
        <v>0</v>
      </c>
      <c r="W32" s="30">
        <f t="shared" si="7"/>
        <v>0</v>
      </c>
      <c r="X32" s="30">
        <f t="shared" si="7"/>
        <v>0</v>
      </c>
      <c r="Y32" s="30">
        <f t="shared" si="7"/>
        <v>0</v>
      </c>
      <c r="Z32" s="30">
        <f t="shared" si="7"/>
        <v>0</v>
      </c>
      <c r="AA32" s="30">
        <f t="shared" si="7"/>
        <v>0</v>
      </c>
      <c r="AB32" s="30">
        <f t="shared" si="7"/>
        <v>0</v>
      </c>
      <c r="AC32" s="30">
        <f t="shared" si="7"/>
        <v>0</v>
      </c>
      <c r="AD32" s="30">
        <f t="shared" si="7"/>
        <v>0</v>
      </c>
      <c r="AE32" s="30">
        <f t="shared" si="7"/>
        <v>0</v>
      </c>
      <c r="AF32" s="30">
        <f t="shared" si="7"/>
        <v>0</v>
      </c>
      <c r="AG32" s="30">
        <f t="shared" si="7"/>
        <v>0</v>
      </c>
      <c r="AH32" s="30">
        <f t="shared" si="7"/>
        <v>0</v>
      </c>
      <c r="AI32" s="30">
        <f t="shared" si="7"/>
        <v>0</v>
      </c>
      <c r="AJ32" s="30">
        <f t="shared" si="7"/>
        <v>0</v>
      </c>
      <c r="AK32" s="30">
        <f t="shared" si="7"/>
        <v>0</v>
      </c>
      <c r="AL32" s="30">
        <f t="shared" si="7"/>
        <v>0</v>
      </c>
      <c r="AM32" s="30">
        <f t="shared" si="7"/>
        <v>0</v>
      </c>
      <c r="AN32" s="30">
        <f t="shared" si="7"/>
        <v>0</v>
      </c>
      <c r="AO32" s="30">
        <f t="shared" si="7"/>
        <v>0</v>
      </c>
      <c r="AP32" s="30">
        <f t="shared" si="7"/>
        <v>0</v>
      </c>
      <c r="AQ32" s="30">
        <f t="shared" si="7"/>
        <v>0</v>
      </c>
      <c r="AR32" s="30">
        <f t="shared" si="7"/>
        <v>0</v>
      </c>
      <c r="AS32" s="30">
        <f t="shared" si="7"/>
        <v>0</v>
      </c>
      <c r="AT32" s="30">
        <f t="shared" si="7"/>
        <v>0</v>
      </c>
      <c r="AU32" s="30">
        <f t="shared" si="7"/>
        <v>0</v>
      </c>
      <c r="AV32" s="30">
        <f t="shared" si="7"/>
        <v>42.368698929059342</v>
      </c>
      <c r="AW32" s="30">
        <f t="shared" si="7"/>
        <v>2.6813046345801999</v>
      </c>
      <c r="AX32" s="30">
        <f t="shared" si="7"/>
        <v>0</v>
      </c>
      <c r="AY32" s="30">
        <f t="shared" si="7"/>
        <v>0</v>
      </c>
      <c r="AZ32" s="30">
        <f t="shared" si="7"/>
        <v>1.1043265918378</v>
      </c>
      <c r="BA32" s="30">
        <f t="shared" si="7"/>
        <v>0</v>
      </c>
      <c r="BB32" s="30">
        <f t="shared" si="7"/>
        <v>0</v>
      </c>
      <c r="BC32" s="30">
        <f t="shared" si="7"/>
        <v>0</v>
      </c>
      <c r="BD32" s="30">
        <f t="shared" si="7"/>
        <v>0</v>
      </c>
      <c r="BE32" s="30">
        <f t="shared" si="7"/>
        <v>0</v>
      </c>
      <c r="BF32" s="30">
        <f t="shared" si="7"/>
        <v>10.978840825749806</v>
      </c>
      <c r="BG32" s="30">
        <f t="shared" si="7"/>
        <v>0</v>
      </c>
      <c r="BH32" s="30">
        <f t="shared" si="7"/>
        <v>0</v>
      </c>
      <c r="BI32" s="30">
        <f t="shared" si="7"/>
        <v>0</v>
      </c>
      <c r="BJ32" s="30">
        <f t="shared" si="7"/>
        <v>7.6852590032099988E-2</v>
      </c>
      <c r="BK32" s="31">
        <f>SUM(C32:BJ32)</f>
        <v>58.211495377160041</v>
      </c>
    </row>
    <row r="33" spans="1:63">
      <c r="A33" s="16" t="s">
        <v>43</v>
      </c>
      <c r="B33" s="20" t="s">
        <v>16</v>
      </c>
      <c r="C33" s="43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5"/>
    </row>
    <row r="34" spans="1:63">
      <c r="A34" s="16"/>
      <c r="B34" s="21" t="s">
        <v>68</v>
      </c>
      <c r="C34" s="32">
        <v>0</v>
      </c>
      <c r="D34" s="32">
        <v>0.2338131800322</v>
      </c>
      <c r="E34" s="32">
        <v>0</v>
      </c>
      <c r="F34" s="32">
        <v>0</v>
      </c>
      <c r="G34" s="32">
        <v>0</v>
      </c>
      <c r="H34" s="32">
        <v>3.9859396999700002E-2</v>
      </c>
      <c r="I34" s="33">
        <v>0</v>
      </c>
      <c r="J34" s="33">
        <v>0</v>
      </c>
      <c r="K34" s="33">
        <v>0</v>
      </c>
      <c r="L34" s="34">
        <v>1.4817723225000001E-3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1.2824115902900002E-2</v>
      </c>
      <c r="S34" s="33">
        <v>0</v>
      </c>
      <c r="T34" s="33">
        <v>0</v>
      </c>
      <c r="U34" s="33">
        <v>0</v>
      </c>
      <c r="V34" s="33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32">
        <v>0</v>
      </c>
      <c r="AK34" s="32">
        <v>0</v>
      </c>
      <c r="AL34" s="32">
        <v>0</v>
      </c>
      <c r="AM34" s="32">
        <v>0</v>
      </c>
      <c r="AN34" s="32">
        <v>0</v>
      </c>
      <c r="AO34" s="32">
        <v>0</v>
      </c>
      <c r="AP34" s="32">
        <v>0</v>
      </c>
      <c r="AQ34" s="32">
        <v>0</v>
      </c>
      <c r="AR34" s="32">
        <v>0.89398338493539997</v>
      </c>
      <c r="AS34" s="32">
        <v>0</v>
      </c>
      <c r="AT34" s="32">
        <v>0</v>
      </c>
      <c r="AU34" s="32">
        <v>0</v>
      </c>
      <c r="AV34" s="32">
        <v>9.0945066909898049</v>
      </c>
      <c r="AW34" s="33">
        <v>3.7103303399668999</v>
      </c>
      <c r="AX34" s="33">
        <v>0</v>
      </c>
      <c r="AY34" s="33">
        <v>0</v>
      </c>
      <c r="AZ34" s="34">
        <v>2.0933328756770999</v>
      </c>
      <c r="BA34" s="32">
        <v>0</v>
      </c>
      <c r="BB34" s="32">
        <v>0</v>
      </c>
      <c r="BC34" s="32">
        <v>0</v>
      </c>
      <c r="BD34" s="32">
        <v>0</v>
      </c>
      <c r="BE34" s="32">
        <v>0</v>
      </c>
      <c r="BF34" s="32">
        <v>7.9674817943800988</v>
      </c>
      <c r="BG34" s="33">
        <v>1.037275587096</v>
      </c>
      <c r="BH34" s="33">
        <v>0</v>
      </c>
      <c r="BI34" s="33">
        <v>0</v>
      </c>
      <c r="BJ34" s="34">
        <v>4.3001679676000007E-3</v>
      </c>
      <c r="BK34" s="35">
        <v>25.089189306270203</v>
      </c>
    </row>
    <row r="35" spans="1:63">
      <c r="A35" s="16"/>
      <c r="B35" s="21" t="s">
        <v>69</v>
      </c>
      <c r="C35" s="32">
        <v>0</v>
      </c>
      <c r="D35" s="32">
        <v>0.26131090429030002</v>
      </c>
      <c r="E35" s="32">
        <v>0</v>
      </c>
      <c r="F35" s="32">
        <v>0</v>
      </c>
      <c r="G35" s="32">
        <v>0</v>
      </c>
      <c r="H35" s="32">
        <v>0.18010000454790001</v>
      </c>
      <c r="I35" s="33">
        <v>0</v>
      </c>
      <c r="J35" s="33">
        <v>0</v>
      </c>
      <c r="K35" s="33">
        <v>0</v>
      </c>
      <c r="L35" s="34">
        <v>0.16603996677410002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3.8444691257500004E-2</v>
      </c>
      <c r="S35" s="33">
        <v>0</v>
      </c>
      <c r="T35" s="33">
        <v>0</v>
      </c>
      <c r="U35" s="33">
        <v>0</v>
      </c>
      <c r="V35" s="33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0</v>
      </c>
      <c r="AN35" s="32">
        <v>0</v>
      </c>
      <c r="AO35" s="32">
        <v>0</v>
      </c>
      <c r="AP35" s="32">
        <v>0</v>
      </c>
      <c r="AQ35" s="32">
        <v>0</v>
      </c>
      <c r="AR35" s="33">
        <v>0</v>
      </c>
      <c r="AS35" s="32">
        <v>0</v>
      </c>
      <c r="AT35" s="32">
        <v>0</v>
      </c>
      <c r="AU35" s="32">
        <v>0</v>
      </c>
      <c r="AV35" s="32">
        <v>19.245599231760721</v>
      </c>
      <c r="AW35" s="33">
        <v>0.79000350477269965</v>
      </c>
      <c r="AX35" s="33">
        <v>6.7432258060000003E-4</v>
      </c>
      <c r="AY35" s="33">
        <v>0</v>
      </c>
      <c r="AZ35" s="34">
        <v>1.9151471253862999</v>
      </c>
      <c r="BA35" s="32">
        <v>0</v>
      </c>
      <c r="BB35" s="32">
        <v>0</v>
      </c>
      <c r="BC35" s="32">
        <v>0</v>
      </c>
      <c r="BD35" s="32">
        <v>0</v>
      </c>
      <c r="BE35" s="32">
        <v>0</v>
      </c>
      <c r="BF35" s="32">
        <v>14.027523171715357</v>
      </c>
      <c r="BG35" s="33">
        <v>3.5865426709499992E-2</v>
      </c>
      <c r="BH35" s="33">
        <v>0</v>
      </c>
      <c r="BI35" s="33">
        <v>0</v>
      </c>
      <c r="BJ35" s="34">
        <v>7.1900420967000002E-3</v>
      </c>
      <c r="BK35" s="35">
        <v>36.667898391891683</v>
      </c>
    </row>
    <row r="36" spans="1:63">
      <c r="A36" s="16"/>
      <c r="B36" s="21" t="s">
        <v>70</v>
      </c>
      <c r="C36" s="32">
        <v>0</v>
      </c>
      <c r="D36" s="32">
        <v>0.19636926883870001</v>
      </c>
      <c r="E36" s="32">
        <v>0</v>
      </c>
      <c r="F36" s="32">
        <v>0</v>
      </c>
      <c r="G36" s="32">
        <v>0</v>
      </c>
      <c r="H36" s="32">
        <v>0.89791529132109993</v>
      </c>
      <c r="I36" s="33">
        <v>1.5805728741900001E-2</v>
      </c>
      <c r="J36" s="33">
        <v>0</v>
      </c>
      <c r="K36" s="33">
        <v>0</v>
      </c>
      <c r="L36" s="34">
        <v>1.0507443953224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0.20227441825679995</v>
      </c>
      <c r="S36" s="33">
        <v>5.8021712899999998E-4</v>
      </c>
      <c r="T36" s="33">
        <v>0</v>
      </c>
      <c r="U36" s="33">
        <v>0</v>
      </c>
      <c r="V36" s="33">
        <v>4.9761816119999998E-4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2">
        <v>0</v>
      </c>
      <c r="AL36" s="32">
        <v>0</v>
      </c>
      <c r="AM36" s="32">
        <v>0</v>
      </c>
      <c r="AN36" s="32">
        <v>0</v>
      </c>
      <c r="AO36" s="32">
        <v>0</v>
      </c>
      <c r="AP36" s="32">
        <v>0</v>
      </c>
      <c r="AQ36" s="32">
        <v>0</v>
      </c>
      <c r="AR36" s="32">
        <v>0</v>
      </c>
      <c r="AS36" s="32">
        <v>0</v>
      </c>
      <c r="AT36" s="32">
        <v>0</v>
      </c>
      <c r="AU36" s="32">
        <v>0</v>
      </c>
      <c r="AV36" s="32">
        <v>16.656813288930007</v>
      </c>
      <c r="AW36" s="33">
        <v>0.36419768058019997</v>
      </c>
      <c r="AX36" s="33">
        <v>0</v>
      </c>
      <c r="AY36" s="33">
        <v>0</v>
      </c>
      <c r="AZ36" s="34">
        <v>1.6575280428701999</v>
      </c>
      <c r="BA36" s="32">
        <v>0</v>
      </c>
      <c r="BB36" s="32">
        <v>0</v>
      </c>
      <c r="BC36" s="32">
        <v>0</v>
      </c>
      <c r="BD36" s="32">
        <v>0</v>
      </c>
      <c r="BE36" s="32">
        <v>0</v>
      </c>
      <c r="BF36" s="32">
        <v>3.6663650400813013</v>
      </c>
      <c r="BG36" s="33">
        <v>0.11100412212889998</v>
      </c>
      <c r="BH36" s="33">
        <v>0</v>
      </c>
      <c r="BI36" s="33">
        <v>0</v>
      </c>
      <c r="BJ36" s="34">
        <v>4.3774313934190001</v>
      </c>
      <c r="BK36" s="35">
        <v>29.197526505780708</v>
      </c>
    </row>
    <row r="37" spans="1:63">
      <c r="A37" s="16"/>
      <c r="B37" s="21" t="s">
        <v>71</v>
      </c>
      <c r="C37" s="32">
        <v>0</v>
      </c>
      <c r="D37" s="32">
        <v>7.474119403219999E-2</v>
      </c>
      <c r="E37" s="32">
        <v>0</v>
      </c>
      <c r="F37" s="32">
        <v>0</v>
      </c>
      <c r="G37" s="32">
        <v>0</v>
      </c>
      <c r="H37" s="32">
        <v>3.9677431419E-2</v>
      </c>
      <c r="I37" s="33">
        <v>0</v>
      </c>
      <c r="J37" s="33">
        <v>0</v>
      </c>
      <c r="K37" s="33">
        <v>0</v>
      </c>
      <c r="L37" s="34">
        <v>1.5030056127999999E-3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2.2638878709100002E-2</v>
      </c>
      <c r="S37" s="33">
        <v>0</v>
      </c>
      <c r="T37" s="33">
        <v>0</v>
      </c>
      <c r="U37" s="33">
        <v>0</v>
      </c>
      <c r="V37" s="33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  <c r="AJ37" s="32">
        <v>0</v>
      </c>
      <c r="AK37" s="32">
        <v>0</v>
      </c>
      <c r="AL37" s="32">
        <v>0</v>
      </c>
      <c r="AM37" s="32">
        <v>0</v>
      </c>
      <c r="AN37" s="32">
        <v>0</v>
      </c>
      <c r="AO37" s="32">
        <v>0</v>
      </c>
      <c r="AP37" s="32">
        <v>0</v>
      </c>
      <c r="AQ37" s="32">
        <v>0</v>
      </c>
      <c r="AR37" s="32">
        <v>0</v>
      </c>
      <c r="AS37" s="32">
        <v>0</v>
      </c>
      <c r="AT37" s="32">
        <v>0</v>
      </c>
      <c r="AU37" s="32">
        <v>0</v>
      </c>
      <c r="AV37" s="32">
        <v>3.6073915315249998</v>
      </c>
      <c r="AW37" s="33">
        <v>8.4497037999600011E-2</v>
      </c>
      <c r="AX37" s="33">
        <v>0</v>
      </c>
      <c r="AY37" s="33">
        <v>0</v>
      </c>
      <c r="AZ37" s="34">
        <v>0.31068859658030001</v>
      </c>
      <c r="BA37" s="32">
        <v>0</v>
      </c>
      <c r="BB37" s="32">
        <v>0</v>
      </c>
      <c r="BC37" s="32">
        <v>0</v>
      </c>
      <c r="BD37" s="32">
        <v>0</v>
      </c>
      <c r="BE37" s="32">
        <v>0</v>
      </c>
      <c r="BF37" s="32">
        <v>1.0151404414051</v>
      </c>
      <c r="BG37" s="33">
        <v>1.42709087418E-2</v>
      </c>
      <c r="BH37" s="33">
        <v>0</v>
      </c>
      <c r="BI37" s="33">
        <v>0</v>
      </c>
      <c r="BJ37" s="34">
        <v>1.852573645E-3</v>
      </c>
      <c r="BK37" s="35">
        <v>5.1724015996699002</v>
      </c>
    </row>
    <row r="38" spans="1:63">
      <c r="A38" s="16"/>
      <c r="B38" s="21" t="s">
        <v>72</v>
      </c>
      <c r="C38" s="32">
        <v>0</v>
      </c>
      <c r="D38" s="32">
        <v>5.3112254193000003E-3</v>
      </c>
      <c r="E38" s="32">
        <v>0</v>
      </c>
      <c r="F38" s="32">
        <v>0</v>
      </c>
      <c r="G38" s="32">
        <v>0</v>
      </c>
      <c r="H38" s="32">
        <v>6.8077609998000001E-3</v>
      </c>
      <c r="I38" s="33">
        <v>0</v>
      </c>
      <c r="J38" s="33">
        <v>0</v>
      </c>
      <c r="K38" s="33">
        <v>0</v>
      </c>
      <c r="L38" s="34">
        <v>1.4662621935E-3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4.6691156126999998E-3</v>
      </c>
      <c r="S38" s="33">
        <v>0</v>
      </c>
      <c r="T38" s="33">
        <v>0</v>
      </c>
      <c r="U38" s="33">
        <v>0</v>
      </c>
      <c r="V38" s="33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0</v>
      </c>
      <c r="AN38" s="32">
        <v>0</v>
      </c>
      <c r="AO38" s="32">
        <v>0</v>
      </c>
      <c r="AP38" s="32">
        <v>0</v>
      </c>
      <c r="AQ38" s="32">
        <v>0</v>
      </c>
      <c r="AR38" s="32">
        <v>0</v>
      </c>
      <c r="AS38" s="32">
        <v>0</v>
      </c>
      <c r="AT38" s="32">
        <v>0</v>
      </c>
      <c r="AU38" s="32">
        <v>0</v>
      </c>
      <c r="AV38" s="32">
        <v>0.32523311522149989</v>
      </c>
      <c r="AW38" s="33">
        <v>0</v>
      </c>
      <c r="AX38" s="33">
        <v>0</v>
      </c>
      <c r="AY38" s="33">
        <v>0</v>
      </c>
      <c r="AZ38" s="34">
        <v>0</v>
      </c>
      <c r="BA38" s="32">
        <v>0</v>
      </c>
      <c r="BB38" s="32">
        <v>0</v>
      </c>
      <c r="BC38" s="32">
        <v>0</v>
      </c>
      <c r="BD38" s="32">
        <v>0</v>
      </c>
      <c r="BE38" s="32">
        <v>0</v>
      </c>
      <c r="BF38" s="32">
        <v>2.6114354128100006E-2</v>
      </c>
      <c r="BG38" s="33">
        <v>0</v>
      </c>
      <c r="BH38" s="33">
        <v>0</v>
      </c>
      <c r="BI38" s="33">
        <v>0</v>
      </c>
      <c r="BJ38" s="34">
        <v>0</v>
      </c>
      <c r="BK38" s="35">
        <v>0.3696018335748999</v>
      </c>
    </row>
    <row r="39" spans="1:63">
      <c r="A39" s="16"/>
      <c r="B39" s="21" t="s">
        <v>73</v>
      </c>
      <c r="C39" s="32">
        <v>0</v>
      </c>
      <c r="D39" s="32">
        <v>0.53504395532250004</v>
      </c>
      <c r="E39" s="32">
        <v>0</v>
      </c>
      <c r="F39" s="32">
        <v>0</v>
      </c>
      <c r="G39" s="32">
        <v>0</v>
      </c>
      <c r="H39" s="32">
        <v>0.13357062693479999</v>
      </c>
      <c r="I39" s="33">
        <v>0</v>
      </c>
      <c r="J39" s="33">
        <v>0</v>
      </c>
      <c r="K39" s="33">
        <v>0</v>
      </c>
      <c r="L39" s="34">
        <v>7.3169735480000005E-4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1.4876269096299998E-2</v>
      </c>
      <c r="S39" s="33">
        <v>0</v>
      </c>
      <c r="T39" s="33">
        <v>0</v>
      </c>
      <c r="U39" s="33">
        <v>0</v>
      </c>
      <c r="V39" s="33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32">
        <v>0</v>
      </c>
      <c r="AF39" s="32">
        <v>0</v>
      </c>
      <c r="AG39" s="32">
        <v>0</v>
      </c>
      <c r="AH39" s="32">
        <v>0</v>
      </c>
      <c r="AI39" s="32">
        <v>0</v>
      </c>
      <c r="AJ39" s="32">
        <v>0</v>
      </c>
      <c r="AK39" s="32">
        <v>0</v>
      </c>
      <c r="AL39" s="32">
        <v>0</v>
      </c>
      <c r="AM39" s="32">
        <v>0</v>
      </c>
      <c r="AN39" s="32">
        <v>0</v>
      </c>
      <c r="AO39" s="32">
        <v>0</v>
      </c>
      <c r="AP39" s="32">
        <v>0</v>
      </c>
      <c r="AQ39" s="32">
        <v>0</v>
      </c>
      <c r="AR39" s="32">
        <v>0</v>
      </c>
      <c r="AS39" s="32">
        <v>0</v>
      </c>
      <c r="AT39" s="32">
        <v>0</v>
      </c>
      <c r="AU39" s="32">
        <v>0</v>
      </c>
      <c r="AV39" s="32">
        <v>109.99050074423182</v>
      </c>
      <c r="AW39" s="33">
        <v>3.3406909705441996</v>
      </c>
      <c r="AX39" s="33">
        <v>0</v>
      </c>
      <c r="AY39" s="33">
        <v>0</v>
      </c>
      <c r="AZ39" s="33">
        <v>2.9867136890958998</v>
      </c>
      <c r="BA39" s="32">
        <v>0</v>
      </c>
      <c r="BB39" s="32">
        <v>0</v>
      </c>
      <c r="BC39" s="32">
        <v>0</v>
      </c>
      <c r="BD39" s="32">
        <v>0</v>
      </c>
      <c r="BE39" s="32">
        <v>0</v>
      </c>
      <c r="BF39" s="32">
        <v>78.687950151981511</v>
      </c>
      <c r="BG39" s="33">
        <v>0.55636122141709987</v>
      </c>
      <c r="BH39" s="33">
        <v>0</v>
      </c>
      <c r="BI39" s="33">
        <v>0</v>
      </c>
      <c r="BJ39" s="34">
        <v>2.5713975482000002E-3</v>
      </c>
      <c r="BK39" s="35">
        <v>196.24901072352714</v>
      </c>
    </row>
    <row r="40" spans="1:63">
      <c r="A40" s="16"/>
      <c r="B40" s="21" t="s">
        <v>67</v>
      </c>
      <c r="C40" s="32">
        <v>0</v>
      </c>
      <c r="D40" s="32">
        <v>7.7882140806399991E-2</v>
      </c>
      <c r="E40" s="32">
        <v>0</v>
      </c>
      <c r="F40" s="32">
        <v>0</v>
      </c>
      <c r="G40" s="32">
        <v>0</v>
      </c>
      <c r="H40" s="32">
        <v>4.7014146935100004E-2</v>
      </c>
      <c r="I40" s="33">
        <v>0</v>
      </c>
      <c r="J40" s="33">
        <v>0</v>
      </c>
      <c r="K40" s="33">
        <v>0</v>
      </c>
      <c r="L40" s="34">
        <v>2.3554017095999999E-3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1.7927221806E-2</v>
      </c>
      <c r="S40" s="33">
        <v>0</v>
      </c>
      <c r="T40" s="33">
        <v>0</v>
      </c>
      <c r="U40" s="33">
        <v>0</v>
      </c>
      <c r="V40" s="33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2">
        <v>0</v>
      </c>
      <c r="AC40" s="32">
        <v>0</v>
      </c>
      <c r="AD40" s="32">
        <v>0</v>
      </c>
      <c r="AE40" s="32">
        <v>0</v>
      </c>
      <c r="AF40" s="32">
        <v>0</v>
      </c>
      <c r="AG40" s="32">
        <v>0</v>
      </c>
      <c r="AH40" s="32">
        <v>0</v>
      </c>
      <c r="AI40" s="32">
        <v>0</v>
      </c>
      <c r="AJ40" s="32">
        <v>0</v>
      </c>
      <c r="AK40" s="32">
        <v>0</v>
      </c>
      <c r="AL40" s="32">
        <v>0</v>
      </c>
      <c r="AM40" s="32">
        <v>0</v>
      </c>
      <c r="AN40" s="32">
        <v>0</v>
      </c>
      <c r="AO40" s="32">
        <v>0</v>
      </c>
      <c r="AP40" s="32">
        <v>0</v>
      </c>
      <c r="AQ40" s="32">
        <v>0</v>
      </c>
      <c r="AR40" s="32">
        <v>0</v>
      </c>
      <c r="AS40" s="32">
        <v>0</v>
      </c>
      <c r="AT40" s="32">
        <v>0</v>
      </c>
      <c r="AU40" s="32">
        <v>0</v>
      </c>
      <c r="AV40" s="32">
        <v>3.9905676599859992</v>
      </c>
      <c r="AW40" s="33">
        <v>0.31299899748370003</v>
      </c>
      <c r="AX40" s="33">
        <v>0</v>
      </c>
      <c r="AY40" s="33">
        <v>0</v>
      </c>
      <c r="AZ40" s="34">
        <v>0.74427769664429999</v>
      </c>
      <c r="BA40" s="32">
        <v>0</v>
      </c>
      <c r="BB40" s="32">
        <v>0</v>
      </c>
      <c r="BC40" s="32">
        <v>0</v>
      </c>
      <c r="BD40" s="32">
        <v>0</v>
      </c>
      <c r="BE40" s="32">
        <v>0</v>
      </c>
      <c r="BF40" s="32">
        <v>1.5131224368644014</v>
      </c>
      <c r="BG40" s="33">
        <v>0</v>
      </c>
      <c r="BH40" s="33">
        <v>0</v>
      </c>
      <c r="BI40" s="33">
        <v>0</v>
      </c>
      <c r="BJ40" s="34">
        <v>0</v>
      </c>
      <c r="BK40" s="35">
        <v>6.7061457022355011</v>
      </c>
    </row>
    <row r="41" spans="1:63">
      <c r="A41" s="16"/>
      <c r="B41" s="22" t="s">
        <v>52</v>
      </c>
      <c r="C41" s="30">
        <f>SUM(C34:C40)</f>
        <v>0</v>
      </c>
      <c r="D41" s="30">
        <f t="shared" ref="D41:BJ41" si="8">SUM(D34:D40)</f>
        <v>1.3844718687416</v>
      </c>
      <c r="E41" s="30">
        <f t="shared" si="8"/>
        <v>0</v>
      </c>
      <c r="F41" s="30">
        <f t="shared" si="8"/>
        <v>0</v>
      </c>
      <c r="G41" s="30">
        <f t="shared" si="8"/>
        <v>0</v>
      </c>
      <c r="H41" s="30">
        <f t="shared" si="8"/>
        <v>1.3449446591574001</v>
      </c>
      <c r="I41" s="30">
        <f t="shared" si="8"/>
        <v>1.5805728741900001E-2</v>
      </c>
      <c r="J41" s="30">
        <f t="shared" si="8"/>
        <v>0</v>
      </c>
      <c r="K41" s="30">
        <f t="shared" si="8"/>
        <v>0</v>
      </c>
      <c r="L41" s="30">
        <f t="shared" si="8"/>
        <v>1.2243225012896999</v>
      </c>
      <c r="M41" s="30">
        <f t="shared" si="8"/>
        <v>0</v>
      </c>
      <c r="N41" s="30">
        <f t="shared" si="8"/>
        <v>0</v>
      </c>
      <c r="O41" s="30">
        <f t="shared" si="8"/>
        <v>0</v>
      </c>
      <c r="P41" s="30">
        <f t="shared" si="8"/>
        <v>0</v>
      </c>
      <c r="Q41" s="30">
        <f t="shared" si="8"/>
        <v>0</v>
      </c>
      <c r="R41" s="30">
        <f t="shared" si="8"/>
        <v>0.31365471064129996</v>
      </c>
      <c r="S41" s="30">
        <f t="shared" si="8"/>
        <v>5.8021712899999998E-4</v>
      </c>
      <c r="T41" s="30">
        <f t="shared" si="8"/>
        <v>0</v>
      </c>
      <c r="U41" s="30">
        <f t="shared" si="8"/>
        <v>0</v>
      </c>
      <c r="V41" s="30">
        <f t="shared" si="8"/>
        <v>4.9761816119999998E-4</v>
      </c>
      <c r="W41" s="30">
        <f t="shared" si="8"/>
        <v>0</v>
      </c>
      <c r="X41" s="30">
        <f t="shared" si="8"/>
        <v>0</v>
      </c>
      <c r="Y41" s="30">
        <f t="shared" si="8"/>
        <v>0</v>
      </c>
      <c r="Z41" s="30">
        <f t="shared" si="8"/>
        <v>0</v>
      </c>
      <c r="AA41" s="30">
        <f t="shared" si="8"/>
        <v>0</v>
      </c>
      <c r="AB41" s="30">
        <f t="shared" si="8"/>
        <v>0</v>
      </c>
      <c r="AC41" s="30">
        <f t="shared" si="8"/>
        <v>0</v>
      </c>
      <c r="AD41" s="30">
        <f t="shared" si="8"/>
        <v>0</v>
      </c>
      <c r="AE41" s="30">
        <f t="shared" si="8"/>
        <v>0</v>
      </c>
      <c r="AF41" s="30">
        <f t="shared" si="8"/>
        <v>0</v>
      </c>
      <c r="AG41" s="30">
        <f t="shared" si="8"/>
        <v>0</v>
      </c>
      <c r="AH41" s="30">
        <f t="shared" si="8"/>
        <v>0</v>
      </c>
      <c r="AI41" s="30">
        <f t="shared" si="8"/>
        <v>0</v>
      </c>
      <c r="AJ41" s="30">
        <f t="shared" si="8"/>
        <v>0</v>
      </c>
      <c r="AK41" s="30">
        <f t="shared" si="8"/>
        <v>0</v>
      </c>
      <c r="AL41" s="30">
        <f t="shared" si="8"/>
        <v>0</v>
      </c>
      <c r="AM41" s="30">
        <f t="shared" si="8"/>
        <v>0</v>
      </c>
      <c r="AN41" s="30">
        <f t="shared" si="8"/>
        <v>0</v>
      </c>
      <c r="AO41" s="30">
        <f t="shared" si="8"/>
        <v>0</v>
      </c>
      <c r="AP41" s="30">
        <f t="shared" si="8"/>
        <v>0</v>
      </c>
      <c r="AQ41" s="30">
        <f t="shared" si="8"/>
        <v>0</v>
      </c>
      <c r="AR41" s="30">
        <f t="shared" si="8"/>
        <v>0.89398338493539997</v>
      </c>
      <c r="AS41" s="30">
        <f t="shared" si="8"/>
        <v>0</v>
      </c>
      <c r="AT41" s="30">
        <f t="shared" si="8"/>
        <v>0</v>
      </c>
      <c r="AU41" s="30">
        <f t="shared" si="8"/>
        <v>0</v>
      </c>
      <c r="AV41" s="30">
        <f t="shared" si="8"/>
        <v>162.91061226264486</v>
      </c>
      <c r="AW41" s="30">
        <f t="shared" si="8"/>
        <v>8.602718531347298</v>
      </c>
      <c r="AX41" s="30">
        <f t="shared" si="8"/>
        <v>6.7432258060000003E-4</v>
      </c>
      <c r="AY41" s="30">
        <f t="shared" si="8"/>
        <v>0</v>
      </c>
      <c r="AZ41" s="30">
        <f t="shared" si="8"/>
        <v>9.7076880262540985</v>
      </c>
      <c r="BA41" s="30">
        <f t="shared" si="8"/>
        <v>0</v>
      </c>
      <c r="BB41" s="30">
        <f t="shared" si="8"/>
        <v>0</v>
      </c>
      <c r="BC41" s="30">
        <f t="shared" si="8"/>
        <v>0</v>
      </c>
      <c r="BD41" s="30">
        <f t="shared" si="8"/>
        <v>0</v>
      </c>
      <c r="BE41" s="30">
        <f t="shared" si="8"/>
        <v>0</v>
      </c>
      <c r="BF41" s="30">
        <f t="shared" si="8"/>
        <v>106.90369739055588</v>
      </c>
      <c r="BG41" s="30">
        <f t="shared" si="8"/>
        <v>1.7547772660932999</v>
      </c>
      <c r="BH41" s="30">
        <f t="shared" si="8"/>
        <v>0</v>
      </c>
      <c r="BI41" s="30">
        <f t="shared" si="8"/>
        <v>0</v>
      </c>
      <c r="BJ41" s="30">
        <f t="shared" si="8"/>
        <v>4.3933455746765011</v>
      </c>
      <c r="BK41" s="31">
        <f>SUM(C41:BJ41)</f>
        <v>299.45177406295005</v>
      </c>
    </row>
    <row r="42" spans="1:63">
      <c r="A42" s="16"/>
      <c r="B42" s="22" t="s">
        <v>50</v>
      </c>
      <c r="C42" s="30">
        <f>+C32+C41</f>
        <v>0</v>
      </c>
      <c r="D42" s="30">
        <f t="shared" ref="D42:BJ42" si="9">+D32+D41</f>
        <v>1.9414399004190002</v>
      </c>
      <c r="E42" s="30">
        <f t="shared" si="9"/>
        <v>0</v>
      </c>
      <c r="F42" s="30">
        <f t="shared" si="9"/>
        <v>0</v>
      </c>
      <c r="G42" s="30">
        <f t="shared" si="9"/>
        <v>0</v>
      </c>
      <c r="H42" s="30">
        <f t="shared" si="9"/>
        <v>1.6771220736082002</v>
      </c>
      <c r="I42" s="30">
        <f t="shared" si="9"/>
        <v>1.5805728741900001E-2</v>
      </c>
      <c r="J42" s="30">
        <f t="shared" si="9"/>
        <v>0</v>
      </c>
      <c r="K42" s="30">
        <f t="shared" si="9"/>
        <v>0</v>
      </c>
      <c r="L42" s="30">
        <f t="shared" si="9"/>
        <v>1.2258429818379999</v>
      </c>
      <c r="M42" s="30">
        <f t="shared" si="9"/>
        <v>0</v>
      </c>
      <c r="N42" s="30">
        <f t="shared" si="9"/>
        <v>0</v>
      </c>
      <c r="O42" s="30">
        <f t="shared" si="9"/>
        <v>0</v>
      </c>
      <c r="P42" s="30">
        <f t="shared" si="9"/>
        <v>0</v>
      </c>
      <c r="Q42" s="30">
        <f t="shared" si="9"/>
        <v>0</v>
      </c>
      <c r="R42" s="30">
        <f t="shared" si="9"/>
        <v>0.42446058986559998</v>
      </c>
      <c r="S42" s="30">
        <f t="shared" si="9"/>
        <v>5.8021712899999998E-4</v>
      </c>
      <c r="T42" s="30">
        <f t="shared" si="9"/>
        <v>0</v>
      </c>
      <c r="U42" s="30">
        <f t="shared" si="9"/>
        <v>0</v>
      </c>
      <c r="V42" s="30">
        <f t="shared" si="9"/>
        <v>4.9761816119999998E-4</v>
      </c>
      <c r="W42" s="30">
        <f t="shared" si="9"/>
        <v>0</v>
      </c>
      <c r="X42" s="30">
        <f t="shared" si="9"/>
        <v>0</v>
      </c>
      <c r="Y42" s="30">
        <f t="shared" si="9"/>
        <v>0</v>
      </c>
      <c r="Z42" s="30">
        <f t="shared" si="9"/>
        <v>0</v>
      </c>
      <c r="AA42" s="30">
        <f t="shared" si="9"/>
        <v>0</v>
      </c>
      <c r="AB42" s="30">
        <f t="shared" si="9"/>
        <v>0</v>
      </c>
      <c r="AC42" s="30">
        <f t="shared" si="9"/>
        <v>0</v>
      </c>
      <c r="AD42" s="30">
        <f t="shared" si="9"/>
        <v>0</v>
      </c>
      <c r="AE42" s="30">
        <f t="shared" si="9"/>
        <v>0</v>
      </c>
      <c r="AF42" s="30">
        <f t="shared" si="9"/>
        <v>0</v>
      </c>
      <c r="AG42" s="30">
        <f t="shared" si="9"/>
        <v>0</v>
      </c>
      <c r="AH42" s="30">
        <f t="shared" si="9"/>
        <v>0</v>
      </c>
      <c r="AI42" s="30">
        <f t="shared" si="9"/>
        <v>0</v>
      </c>
      <c r="AJ42" s="30">
        <f t="shared" si="9"/>
        <v>0</v>
      </c>
      <c r="AK42" s="30">
        <f t="shared" si="9"/>
        <v>0</v>
      </c>
      <c r="AL42" s="30">
        <f t="shared" si="9"/>
        <v>0</v>
      </c>
      <c r="AM42" s="30">
        <f t="shared" si="9"/>
        <v>0</v>
      </c>
      <c r="AN42" s="30">
        <f t="shared" si="9"/>
        <v>0</v>
      </c>
      <c r="AO42" s="30">
        <f t="shared" si="9"/>
        <v>0</v>
      </c>
      <c r="AP42" s="30">
        <f t="shared" si="9"/>
        <v>0</v>
      </c>
      <c r="AQ42" s="30">
        <f t="shared" si="9"/>
        <v>0</v>
      </c>
      <c r="AR42" s="30">
        <f t="shared" si="9"/>
        <v>0.89398338493539997</v>
      </c>
      <c r="AS42" s="30">
        <f t="shared" si="9"/>
        <v>0</v>
      </c>
      <c r="AT42" s="30">
        <f t="shared" si="9"/>
        <v>0</v>
      </c>
      <c r="AU42" s="30">
        <f t="shared" si="9"/>
        <v>0</v>
      </c>
      <c r="AV42" s="30">
        <f t="shared" si="9"/>
        <v>205.27931119170421</v>
      </c>
      <c r="AW42" s="30">
        <f t="shared" si="9"/>
        <v>11.284023165927497</v>
      </c>
      <c r="AX42" s="30">
        <f t="shared" si="9"/>
        <v>6.7432258060000003E-4</v>
      </c>
      <c r="AY42" s="30">
        <f t="shared" si="9"/>
        <v>0</v>
      </c>
      <c r="AZ42" s="30">
        <f t="shared" si="9"/>
        <v>10.812014618091899</v>
      </c>
      <c r="BA42" s="30">
        <f t="shared" si="9"/>
        <v>0</v>
      </c>
      <c r="BB42" s="30">
        <f t="shared" si="9"/>
        <v>0</v>
      </c>
      <c r="BC42" s="30">
        <f t="shared" si="9"/>
        <v>0</v>
      </c>
      <c r="BD42" s="30">
        <f t="shared" si="9"/>
        <v>0</v>
      </c>
      <c r="BE42" s="30">
        <f t="shared" si="9"/>
        <v>0</v>
      </c>
      <c r="BF42" s="30">
        <f t="shared" si="9"/>
        <v>117.88253821630568</v>
      </c>
      <c r="BG42" s="30">
        <f t="shared" si="9"/>
        <v>1.7547772660932999</v>
      </c>
      <c r="BH42" s="30">
        <f t="shared" si="9"/>
        <v>0</v>
      </c>
      <c r="BI42" s="30">
        <f t="shared" si="9"/>
        <v>0</v>
      </c>
      <c r="BJ42" s="30">
        <f t="shared" si="9"/>
        <v>4.4701981647086013</v>
      </c>
      <c r="BK42" s="31">
        <f>SUM(C42:BJ42)</f>
        <v>357.66326944011007</v>
      </c>
    </row>
    <row r="43" spans="1:63" ht="3" customHeight="1">
      <c r="A43" s="16"/>
      <c r="B43" s="20"/>
      <c r="C43" s="43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5"/>
    </row>
    <row r="44" spans="1:63">
      <c r="A44" s="16" t="s">
        <v>17</v>
      </c>
      <c r="B44" s="19" t="s">
        <v>8</v>
      </c>
      <c r="C44" s="43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5"/>
    </row>
    <row r="45" spans="1:63">
      <c r="A45" s="16" t="s">
        <v>42</v>
      </c>
      <c r="B45" s="20" t="s">
        <v>18</v>
      </c>
      <c r="C45" s="43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5"/>
    </row>
    <row r="46" spans="1:63">
      <c r="A46" s="16"/>
      <c r="B46" s="21" t="s">
        <v>39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32">
        <v>0</v>
      </c>
      <c r="AG46" s="32">
        <v>0</v>
      </c>
      <c r="AH46" s="32">
        <v>0</v>
      </c>
      <c r="AI46" s="32">
        <v>0</v>
      </c>
      <c r="AJ46" s="32">
        <v>0</v>
      </c>
      <c r="AK46" s="32">
        <v>0</v>
      </c>
      <c r="AL46" s="32">
        <v>0</v>
      </c>
      <c r="AM46" s="32">
        <v>0</v>
      </c>
      <c r="AN46" s="32">
        <v>0</v>
      </c>
      <c r="AO46" s="32">
        <v>0</v>
      </c>
      <c r="AP46" s="32">
        <v>0</v>
      </c>
      <c r="AQ46" s="32">
        <v>0</v>
      </c>
      <c r="AR46" s="32">
        <v>0</v>
      </c>
      <c r="AS46" s="32">
        <v>0</v>
      </c>
      <c r="AT46" s="32">
        <v>0</v>
      </c>
      <c r="AU46" s="32">
        <v>0</v>
      </c>
      <c r="AV46" s="32">
        <v>0</v>
      </c>
      <c r="AW46" s="32">
        <v>0</v>
      </c>
      <c r="AX46" s="32">
        <v>0</v>
      </c>
      <c r="AY46" s="32">
        <v>0</v>
      </c>
      <c r="AZ46" s="32">
        <v>0</v>
      </c>
      <c r="BA46" s="32">
        <v>0</v>
      </c>
      <c r="BB46" s="32">
        <v>0</v>
      </c>
      <c r="BC46" s="32">
        <v>0</v>
      </c>
      <c r="BD46" s="32">
        <v>0</v>
      </c>
      <c r="BE46" s="32">
        <v>0</v>
      </c>
      <c r="BF46" s="32">
        <v>0</v>
      </c>
      <c r="BG46" s="32">
        <v>0</v>
      </c>
      <c r="BH46" s="32">
        <v>0</v>
      </c>
      <c r="BI46" s="32">
        <v>0</v>
      </c>
      <c r="BJ46" s="32">
        <v>0</v>
      </c>
      <c r="BK46" s="32">
        <v>0</v>
      </c>
    </row>
    <row r="47" spans="1:63">
      <c r="A47" s="16"/>
      <c r="B47" s="22" t="s">
        <v>49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0</v>
      </c>
      <c r="AF47" s="32">
        <v>0</v>
      </c>
      <c r="AG47" s="32">
        <v>0</v>
      </c>
      <c r="AH47" s="32">
        <v>0</v>
      </c>
      <c r="AI47" s="32">
        <v>0</v>
      </c>
      <c r="AJ47" s="32">
        <v>0</v>
      </c>
      <c r="AK47" s="32">
        <v>0</v>
      </c>
      <c r="AL47" s="32">
        <v>0</v>
      </c>
      <c r="AM47" s="32">
        <v>0</v>
      </c>
      <c r="AN47" s="32">
        <v>0</v>
      </c>
      <c r="AO47" s="32">
        <v>0</v>
      </c>
      <c r="AP47" s="32">
        <v>0</v>
      </c>
      <c r="AQ47" s="32">
        <v>0</v>
      </c>
      <c r="AR47" s="32">
        <v>0</v>
      </c>
      <c r="AS47" s="32">
        <v>0</v>
      </c>
      <c r="AT47" s="32">
        <v>0</v>
      </c>
      <c r="AU47" s="32">
        <v>0</v>
      </c>
      <c r="AV47" s="32">
        <v>0</v>
      </c>
      <c r="AW47" s="32">
        <v>0</v>
      </c>
      <c r="AX47" s="32">
        <v>0</v>
      </c>
      <c r="AY47" s="32">
        <v>0</v>
      </c>
      <c r="AZ47" s="32">
        <v>0</v>
      </c>
      <c r="BA47" s="32">
        <v>0</v>
      </c>
      <c r="BB47" s="32">
        <v>0</v>
      </c>
      <c r="BC47" s="32">
        <v>0</v>
      </c>
      <c r="BD47" s="32">
        <v>0</v>
      </c>
      <c r="BE47" s="32">
        <v>0</v>
      </c>
      <c r="BF47" s="32">
        <v>0</v>
      </c>
      <c r="BG47" s="32">
        <v>0</v>
      </c>
      <c r="BH47" s="32">
        <v>0</v>
      </c>
      <c r="BI47" s="32">
        <v>0</v>
      </c>
      <c r="BJ47" s="32">
        <v>0</v>
      </c>
      <c r="BK47" s="32">
        <v>0</v>
      </c>
    </row>
    <row r="48" spans="1:63" ht="2.25" customHeight="1">
      <c r="A48" s="16"/>
      <c r="B48" s="20"/>
      <c r="C48" s="43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5"/>
    </row>
    <row r="49" spans="1:63">
      <c r="A49" s="16" t="s">
        <v>4</v>
      </c>
      <c r="B49" s="19" t="s">
        <v>9</v>
      </c>
      <c r="C49" s="43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5"/>
    </row>
    <row r="50" spans="1:63">
      <c r="A50" s="16" t="s">
        <v>42</v>
      </c>
      <c r="B50" s="20" t="s">
        <v>19</v>
      </c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5"/>
    </row>
    <row r="51" spans="1:63">
      <c r="A51" s="16"/>
      <c r="B51" s="21" t="s">
        <v>39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0</v>
      </c>
      <c r="AA51" s="32">
        <v>0</v>
      </c>
      <c r="AB51" s="32">
        <v>0</v>
      </c>
      <c r="AC51" s="32">
        <v>0</v>
      </c>
      <c r="AD51" s="32">
        <v>0</v>
      </c>
      <c r="AE51" s="32">
        <v>0</v>
      </c>
      <c r="AF51" s="32">
        <v>0</v>
      </c>
      <c r="AG51" s="32">
        <v>0</v>
      </c>
      <c r="AH51" s="32">
        <v>0</v>
      </c>
      <c r="AI51" s="32">
        <v>0</v>
      </c>
      <c r="AJ51" s="32">
        <v>0</v>
      </c>
      <c r="AK51" s="32">
        <v>0</v>
      </c>
      <c r="AL51" s="32">
        <v>0</v>
      </c>
      <c r="AM51" s="32">
        <v>0</v>
      </c>
      <c r="AN51" s="32">
        <v>0</v>
      </c>
      <c r="AO51" s="32">
        <v>0</v>
      </c>
      <c r="AP51" s="32">
        <v>0</v>
      </c>
      <c r="AQ51" s="32">
        <v>0</v>
      </c>
      <c r="AR51" s="32">
        <v>0</v>
      </c>
      <c r="AS51" s="32">
        <v>0</v>
      </c>
      <c r="AT51" s="32">
        <v>0</v>
      </c>
      <c r="AU51" s="32">
        <v>0</v>
      </c>
      <c r="AV51" s="32">
        <v>0</v>
      </c>
      <c r="AW51" s="32">
        <v>0</v>
      </c>
      <c r="AX51" s="32">
        <v>0</v>
      </c>
      <c r="AY51" s="32">
        <v>0</v>
      </c>
      <c r="AZ51" s="32">
        <v>0</v>
      </c>
      <c r="BA51" s="32">
        <v>0</v>
      </c>
      <c r="BB51" s="32">
        <v>0</v>
      </c>
      <c r="BC51" s="32">
        <v>0</v>
      </c>
      <c r="BD51" s="32">
        <v>0</v>
      </c>
      <c r="BE51" s="32">
        <v>0</v>
      </c>
      <c r="BF51" s="32">
        <v>0</v>
      </c>
      <c r="BG51" s="32">
        <v>0</v>
      </c>
      <c r="BH51" s="32">
        <v>0</v>
      </c>
      <c r="BI51" s="32">
        <v>0</v>
      </c>
      <c r="BJ51" s="32">
        <v>0</v>
      </c>
      <c r="BK51" s="32">
        <v>0</v>
      </c>
    </row>
    <row r="52" spans="1:63">
      <c r="A52" s="16"/>
      <c r="B52" s="21" t="s">
        <v>51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2">
        <v>0</v>
      </c>
      <c r="AM52" s="32">
        <v>0</v>
      </c>
      <c r="AN52" s="32">
        <v>0</v>
      </c>
      <c r="AO52" s="32">
        <v>0</v>
      </c>
      <c r="AP52" s="32">
        <v>0</v>
      </c>
      <c r="AQ52" s="32">
        <v>0</v>
      </c>
      <c r="AR52" s="32">
        <v>0</v>
      </c>
      <c r="AS52" s="32">
        <v>0</v>
      </c>
      <c r="AT52" s="32">
        <v>0</v>
      </c>
      <c r="AU52" s="32">
        <v>0</v>
      </c>
      <c r="AV52" s="32">
        <v>0</v>
      </c>
      <c r="AW52" s="32">
        <v>0</v>
      </c>
      <c r="AX52" s="32">
        <v>0</v>
      </c>
      <c r="AY52" s="32">
        <v>0</v>
      </c>
      <c r="AZ52" s="32">
        <v>0</v>
      </c>
      <c r="BA52" s="32">
        <v>0</v>
      </c>
      <c r="BB52" s="32">
        <v>0</v>
      </c>
      <c r="BC52" s="32">
        <v>0</v>
      </c>
      <c r="BD52" s="32">
        <v>0</v>
      </c>
      <c r="BE52" s="32">
        <v>0</v>
      </c>
      <c r="BF52" s="32">
        <v>0</v>
      </c>
      <c r="BG52" s="32">
        <v>0</v>
      </c>
      <c r="BH52" s="32">
        <v>0</v>
      </c>
      <c r="BI52" s="32">
        <v>0</v>
      </c>
      <c r="BJ52" s="32">
        <v>0</v>
      </c>
      <c r="BK52" s="32">
        <v>0</v>
      </c>
    </row>
    <row r="53" spans="1:63">
      <c r="A53" s="16" t="s">
        <v>43</v>
      </c>
      <c r="B53" s="20" t="s">
        <v>20</v>
      </c>
      <c r="C53" s="43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5"/>
    </row>
    <row r="54" spans="1:63">
      <c r="A54" s="16"/>
      <c r="B54" s="21" t="s">
        <v>39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32">
        <v>0</v>
      </c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</row>
    <row r="55" spans="1:63">
      <c r="A55" s="16"/>
      <c r="B55" s="21" t="s">
        <v>52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>
        <v>0</v>
      </c>
      <c r="AE55" s="32">
        <v>0</v>
      </c>
      <c r="AF55" s="32">
        <v>0</v>
      </c>
      <c r="AG55" s="32">
        <v>0</v>
      </c>
      <c r="AH55" s="32">
        <v>0</v>
      </c>
      <c r="AI55" s="32">
        <v>0</v>
      </c>
      <c r="AJ55" s="32">
        <v>0</v>
      </c>
      <c r="AK55" s="32">
        <v>0</v>
      </c>
      <c r="AL55" s="32">
        <v>0</v>
      </c>
      <c r="AM55" s="32">
        <v>0</v>
      </c>
      <c r="AN55" s="32">
        <v>0</v>
      </c>
      <c r="AO55" s="32">
        <v>0</v>
      </c>
      <c r="AP55" s="32">
        <v>0</v>
      </c>
      <c r="AQ55" s="32">
        <v>0</v>
      </c>
      <c r="AR55" s="32">
        <v>0</v>
      </c>
      <c r="AS55" s="32">
        <v>0</v>
      </c>
      <c r="AT55" s="32">
        <v>0</v>
      </c>
      <c r="AU55" s="32">
        <v>0</v>
      </c>
      <c r="AV55" s="32">
        <v>0</v>
      </c>
      <c r="AW55" s="32">
        <v>0</v>
      </c>
      <c r="AX55" s="32">
        <v>0</v>
      </c>
      <c r="AY55" s="32">
        <v>0</v>
      </c>
      <c r="AZ55" s="32">
        <v>0</v>
      </c>
      <c r="BA55" s="32">
        <v>0</v>
      </c>
      <c r="BB55" s="32">
        <v>0</v>
      </c>
      <c r="BC55" s="32">
        <v>0</v>
      </c>
      <c r="BD55" s="32">
        <v>0</v>
      </c>
      <c r="BE55" s="32">
        <v>0</v>
      </c>
      <c r="BF55" s="32">
        <v>0</v>
      </c>
      <c r="BG55" s="32">
        <v>0</v>
      </c>
      <c r="BH55" s="32">
        <v>0</v>
      </c>
      <c r="BI55" s="32">
        <v>0</v>
      </c>
      <c r="BJ55" s="32">
        <v>0</v>
      </c>
      <c r="BK55" s="32">
        <v>0</v>
      </c>
    </row>
    <row r="56" spans="1:63">
      <c r="A56" s="16"/>
      <c r="B56" s="22" t="s">
        <v>50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>
        <v>0</v>
      </c>
      <c r="U56" s="32">
        <v>0</v>
      </c>
      <c r="V56" s="32">
        <v>0</v>
      </c>
      <c r="W56" s="32">
        <v>0</v>
      </c>
      <c r="X56" s="32">
        <v>0</v>
      </c>
      <c r="Y56" s="32">
        <v>0</v>
      </c>
      <c r="Z56" s="32">
        <v>0</v>
      </c>
      <c r="AA56" s="32">
        <v>0</v>
      </c>
      <c r="AB56" s="32">
        <v>0</v>
      </c>
      <c r="AC56" s="32">
        <v>0</v>
      </c>
      <c r="AD56" s="32">
        <v>0</v>
      </c>
      <c r="AE56" s="32">
        <v>0</v>
      </c>
      <c r="AF56" s="32">
        <v>0</v>
      </c>
      <c r="AG56" s="32">
        <v>0</v>
      </c>
      <c r="AH56" s="32">
        <v>0</v>
      </c>
      <c r="AI56" s="32">
        <v>0</v>
      </c>
      <c r="AJ56" s="32">
        <v>0</v>
      </c>
      <c r="AK56" s="32">
        <v>0</v>
      </c>
      <c r="AL56" s="32">
        <v>0</v>
      </c>
      <c r="AM56" s="32">
        <v>0</v>
      </c>
      <c r="AN56" s="32">
        <v>0</v>
      </c>
      <c r="AO56" s="32">
        <v>0</v>
      </c>
      <c r="AP56" s="32">
        <v>0</v>
      </c>
      <c r="AQ56" s="32">
        <v>0</v>
      </c>
      <c r="AR56" s="32">
        <v>0</v>
      </c>
      <c r="AS56" s="32">
        <v>0</v>
      </c>
      <c r="AT56" s="32">
        <v>0</v>
      </c>
      <c r="AU56" s="32">
        <v>0</v>
      </c>
      <c r="AV56" s="32">
        <v>0</v>
      </c>
      <c r="AW56" s="32">
        <v>0</v>
      </c>
      <c r="AX56" s="32">
        <v>0</v>
      </c>
      <c r="AY56" s="32">
        <v>0</v>
      </c>
      <c r="AZ56" s="32">
        <v>0</v>
      </c>
      <c r="BA56" s="32">
        <v>0</v>
      </c>
      <c r="BB56" s="32">
        <v>0</v>
      </c>
      <c r="BC56" s="32">
        <v>0</v>
      </c>
      <c r="BD56" s="32">
        <v>0</v>
      </c>
      <c r="BE56" s="32">
        <v>0</v>
      </c>
      <c r="BF56" s="32">
        <v>0</v>
      </c>
      <c r="BG56" s="32">
        <v>0</v>
      </c>
      <c r="BH56" s="32">
        <v>0</v>
      </c>
      <c r="BI56" s="32">
        <v>0</v>
      </c>
      <c r="BJ56" s="32">
        <v>0</v>
      </c>
      <c r="BK56" s="32">
        <v>0</v>
      </c>
    </row>
    <row r="57" spans="1:63" ht="4.5" customHeight="1">
      <c r="A57" s="16"/>
      <c r="B57" s="20"/>
      <c r="C57" s="43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5"/>
    </row>
    <row r="58" spans="1:63">
      <c r="A58" s="16" t="s">
        <v>21</v>
      </c>
      <c r="B58" s="19" t="s">
        <v>22</v>
      </c>
      <c r="C58" s="43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5"/>
    </row>
    <row r="59" spans="1:63">
      <c r="A59" s="16" t="s">
        <v>42</v>
      </c>
      <c r="B59" s="20" t="s">
        <v>23</v>
      </c>
      <c r="C59" s="43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5"/>
    </row>
    <row r="60" spans="1:63">
      <c r="A60" s="16"/>
      <c r="B60" s="21" t="s">
        <v>39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32">
        <v>0</v>
      </c>
      <c r="T60" s="32">
        <v>0</v>
      </c>
      <c r="U60" s="32">
        <v>0</v>
      </c>
      <c r="V60" s="32">
        <v>0</v>
      </c>
      <c r="W60" s="32">
        <v>0</v>
      </c>
      <c r="X60" s="32">
        <v>0</v>
      </c>
      <c r="Y60" s="32">
        <v>0</v>
      </c>
      <c r="Z60" s="32">
        <v>0</v>
      </c>
      <c r="AA60" s="32">
        <v>0</v>
      </c>
      <c r="AB60" s="32">
        <v>0</v>
      </c>
      <c r="AC60" s="32">
        <v>0</v>
      </c>
      <c r="AD60" s="32">
        <v>0</v>
      </c>
      <c r="AE60" s="32">
        <v>0</v>
      </c>
      <c r="AF60" s="32">
        <v>0</v>
      </c>
      <c r="AG60" s="32">
        <v>0</v>
      </c>
      <c r="AH60" s="32">
        <v>0</v>
      </c>
      <c r="AI60" s="32">
        <v>0</v>
      </c>
      <c r="AJ60" s="32">
        <v>0</v>
      </c>
      <c r="AK60" s="32">
        <v>0</v>
      </c>
      <c r="AL60" s="32">
        <v>0</v>
      </c>
      <c r="AM60" s="32">
        <v>0</v>
      </c>
      <c r="AN60" s="32">
        <v>0</v>
      </c>
      <c r="AO60" s="32">
        <v>0</v>
      </c>
      <c r="AP60" s="32">
        <v>0</v>
      </c>
      <c r="AQ60" s="32">
        <v>0</v>
      </c>
      <c r="AR60" s="32">
        <v>0</v>
      </c>
      <c r="AS60" s="32">
        <v>0</v>
      </c>
      <c r="AT60" s="32">
        <v>0</v>
      </c>
      <c r="AU60" s="32">
        <v>0</v>
      </c>
      <c r="AV60" s="32">
        <v>0</v>
      </c>
      <c r="AW60" s="32">
        <v>0</v>
      </c>
      <c r="AX60" s="32">
        <v>0</v>
      </c>
      <c r="AY60" s="32">
        <v>0</v>
      </c>
      <c r="AZ60" s="32">
        <v>0</v>
      </c>
      <c r="BA60" s="32">
        <v>0</v>
      </c>
      <c r="BB60" s="32">
        <v>0</v>
      </c>
      <c r="BC60" s="32">
        <v>0</v>
      </c>
      <c r="BD60" s="32">
        <v>0</v>
      </c>
      <c r="BE60" s="32">
        <v>0</v>
      </c>
      <c r="BF60" s="32">
        <v>0</v>
      </c>
      <c r="BG60" s="32">
        <v>0</v>
      </c>
      <c r="BH60" s="32">
        <v>0</v>
      </c>
      <c r="BI60" s="32">
        <v>0</v>
      </c>
      <c r="BJ60" s="32">
        <v>0</v>
      </c>
      <c r="BK60" s="32">
        <v>0</v>
      </c>
    </row>
    <row r="61" spans="1:63">
      <c r="A61" s="16"/>
      <c r="B61" s="22" t="s">
        <v>49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2">
        <v>0</v>
      </c>
      <c r="R61" s="32">
        <v>0</v>
      </c>
      <c r="S61" s="32">
        <v>0</v>
      </c>
      <c r="T61" s="32">
        <v>0</v>
      </c>
      <c r="U61" s="32">
        <v>0</v>
      </c>
      <c r="V61" s="32">
        <v>0</v>
      </c>
      <c r="W61" s="32">
        <v>0</v>
      </c>
      <c r="X61" s="32">
        <v>0</v>
      </c>
      <c r="Y61" s="32">
        <v>0</v>
      </c>
      <c r="Z61" s="32">
        <v>0</v>
      </c>
      <c r="AA61" s="32">
        <v>0</v>
      </c>
      <c r="AB61" s="32">
        <v>0</v>
      </c>
      <c r="AC61" s="32">
        <v>0</v>
      </c>
      <c r="AD61" s="32">
        <v>0</v>
      </c>
      <c r="AE61" s="32">
        <v>0</v>
      </c>
      <c r="AF61" s="32">
        <v>0</v>
      </c>
      <c r="AG61" s="32">
        <v>0</v>
      </c>
      <c r="AH61" s="32">
        <v>0</v>
      </c>
      <c r="AI61" s="32">
        <v>0</v>
      </c>
      <c r="AJ61" s="32">
        <v>0</v>
      </c>
      <c r="AK61" s="32">
        <v>0</v>
      </c>
      <c r="AL61" s="32">
        <v>0</v>
      </c>
      <c r="AM61" s="32">
        <v>0</v>
      </c>
      <c r="AN61" s="32">
        <v>0</v>
      </c>
      <c r="AO61" s="32">
        <v>0</v>
      </c>
      <c r="AP61" s="32">
        <v>0</v>
      </c>
      <c r="AQ61" s="32">
        <v>0</v>
      </c>
      <c r="AR61" s="32">
        <v>0</v>
      </c>
      <c r="AS61" s="32">
        <v>0</v>
      </c>
      <c r="AT61" s="32">
        <v>0</v>
      </c>
      <c r="AU61" s="32">
        <v>0</v>
      </c>
      <c r="AV61" s="32">
        <v>0</v>
      </c>
      <c r="AW61" s="32">
        <v>0</v>
      </c>
      <c r="AX61" s="32">
        <v>0</v>
      </c>
      <c r="AY61" s="32">
        <v>0</v>
      </c>
      <c r="AZ61" s="32">
        <v>0</v>
      </c>
      <c r="BA61" s="32">
        <v>0</v>
      </c>
      <c r="BB61" s="32">
        <v>0</v>
      </c>
      <c r="BC61" s="32">
        <v>0</v>
      </c>
      <c r="BD61" s="32">
        <v>0</v>
      </c>
      <c r="BE61" s="32">
        <v>0</v>
      </c>
      <c r="BF61" s="32">
        <v>0</v>
      </c>
      <c r="BG61" s="32">
        <v>0</v>
      </c>
      <c r="BH61" s="32">
        <v>0</v>
      </c>
      <c r="BI61" s="32">
        <v>0</v>
      </c>
      <c r="BJ61" s="32">
        <v>0</v>
      </c>
      <c r="BK61" s="32">
        <v>0</v>
      </c>
    </row>
    <row r="62" spans="1:63" ht="4.5" customHeight="1">
      <c r="A62" s="16"/>
      <c r="B62" s="24"/>
      <c r="C62" s="43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5"/>
    </row>
    <row r="63" spans="1:63">
      <c r="A63" s="16"/>
      <c r="B63" s="25" t="s">
        <v>59</v>
      </c>
      <c r="C63" s="42">
        <f>+C27+C42+C47+C56+C61</f>
        <v>0</v>
      </c>
      <c r="D63" s="42">
        <f t="shared" ref="D63:BJ63" si="10">+D27+D42+D47+D56+D61</f>
        <v>9.0611076446769001</v>
      </c>
      <c r="E63" s="42">
        <f t="shared" si="10"/>
        <v>0</v>
      </c>
      <c r="F63" s="42">
        <f t="shared" si="10"/>
        <v>0</v>
      </c>
      <c r="G63" s="42">
        <f t="shared" si="10"/>
        <v>0</v>
      </c>
      <c r="H63" s="42">
        <f t="shared" si="10"/>
        <v>8.3211060839280009</v>
      </c>
      <c r="I63" s="42">
        <f t="shared" si="10"/>
        <v>720.35933556141686</v>
      </c>
      <c r="J63" s="42">
        <f t="shared" si="10"/>
        <v>646.99920067999949</v>
      </c>
      <c r="K63" s="42">
        <f t="shared" si="10"/>
        <v>48.393712915225798</v>
      </c>
      <c r="L63" s="42">
        <f t="shared" si="10"/>
        <v>24.5376584477075</v>
      </c>
      <c r="M63" s="42">
        <f t="shared" si="10"/>
        <v>0</v>
      </c>
      <c r="N63" s="42">
        <f t="shared" si="10"/>
        <v>0</v>
      </c>
      <c r="O63" s="42">
        <f t="shared" si="10"/>
        <v>0</v>
      </c>
      <c r="P63" s="42">
        <f t="shared" si="10"/>
        <v>0</v>
      </c>
      <c r="Q63" s="42">
        <f t="shared" si="10"/>
        <v>0</v>
      </c>
      <c r="R63" s="42">
        <f t="shared" si="10"/>
        <v>2.9494823247660005</v>
      </c>
      <c r="S63" s="42">
        <f t="shared" si="10"/>
        <v>41.242976127483594</v>
      </c>
      <c r="T63" s="42">
        <f t="shared" si="10"/>
        <v>40.025927254515999</v>
      </c>
      <c r="U63" s="42">
        <f t="shared" si="10"/>
        <v>0</v>
      </c>
      <c r="V63" s="42">
        <f t="shared" si="10"/>
        <v>17.670423158096302</v>
      </c>
      <c r="W63" s="42">
        <f t="shared" si="10"/>
        <v>0</v>
      </c>
      <c r="X63" s="42">
        <f t="shared" si="10"/>
        <v>0</v>
      </c>
      <c r="Y63" s="42">
        <f t="shared" si="10"/>
        <v>0</v>
      </c>
      <c r="Z63" s="42">
        <f t="shared" si="10"/>
        <v>0</v>
      </c>
      <c r="AA63" s="42">
        <f t="shared" si="10"/>
        <v>0</v>
      </c>
      <c r="AB63" s="42">
        <f t="shared" si="10"/>
        <v>0</v>
      </c>
      <c r="AC63" s="42">
        <f t="shared" si="10"/>
        <v>0</v>
      </c>
      <c r="AD63" s="42">
        <f t="shared" si="10"/>
        <v>0</v>
      </c>
      <c r="AE63" s="42">
        <f t="shared" si="10"/>
        <v>0</v>
      </c>
      <c r="AF63" s="42">
        <f t="shared" si="10"/>
        <v>0</v>
      </c>
      <c r="AG63" s="42">
        <f t="shared" si="10"/>
        <v>0</v>
      </c>
      <c r="AH63" s="42">
        <f t="shared" si="10"/>
        <v>0</v>
      </c>
      <c r="AI63" s="42">
        <f t="shared" si="10"/>
        <v>0</v>
      </c>
      <c r="AJ63" s="42">
        <f t="shared" si="10"/>
        <v>0</v>
      </c>
      <c r="AK63" s="42">
        <f t="shared" si="10"/>
        <v>0</v>
      </c>
      <c r="AL63" s="42">
        <f t="shared" si="10"/>
        <v>0</v>
      </c>
      <c r="AM63" s="42">
        <f t="shared" si="10"/>
        <v>0</v>
      </c>
      <c r="AN63" s="42">
        <f t="shared" si="10"/>
        <v>0</v>
      </c>
      <c r="AO63" s="42">
        <f t="shared" si="10"/>
        <v>0</v>
      </c>
      <c r="AP63" s="42">
        <f t="shared" si="10"/>
        <v>0</v>
      </c>
      <c r="AQ63" s="42">
        <f t="shared" si="10"/>
        <v>0</v>
      </c>
      <c r="AR63" s="42">
        <f t="shared" si="10"/>
        <v>0.89398338493539997</v>
      </c>
      <c r="AS63" s="42">
        <f t="shared" si="10"/>
        <v>0</v>
      </c>
      <c r="AT63" s="42">
        <f t="shared" si="10"/>
        <v>0</v>
      </c>
      <c r="AU63" s="42">
        <f t="shared" si="10"/>
        <v>0</v>
      </c>
      <c r="AV63" s="42">
        <f t="shared" si="10"/>
        <v>224.93774849771131</v>
      </c>
      <c r="AW63" s="42">
        <f t="shared" si="10"/>
        <v>611.05963387059967</v>
      </c>
      <c r="AX63" s="42">
        <f t="shared" si="10"/>
        <v>159.03746370909562</v>
      </c>
      <c r="AY63" s="42">
        <f t="shared" si="10"/>
        <v>1.1345146419300001E-2</v>
      </c>
      <c r="AZ63" s="42">
        <f t="shared" si="10"/>
        <v>56.918521205150192</v>
      </c>
      <c r="BA63" s="42">
        <f t="shared" si="10"/>
        <v>0</v>
      </c>
      <c r="BB63" s="42">
        <f t="shared" si="10"/>
        <v>0</v>
      </c>
      <c r="BC63" s="42">
        <f t="shared" si="10"/>
        <v>0</v>
      </c>
      <c r="BD63" s="42">
        <f t="shared" si="10"/>
        <v>0</v>
      </c>
      <c r="BE63" s="42">
        <f t="shared" si="10"/>
        <v>0</v>
      </c>
      <c r="BF63" s="42">
        <f t="shared" si="10"/>
        <v>123.27961525616658</v>
      </c>
      <c r="BG63" s="42">
        <f t="shared" si="10"/>
        <v>51.34103769315761</v>
      </c>
      <c r="BH63" s="42">
        <f t="shared" si="10"/>
        <v>9.7146173057418004</v>
      </c>
      <c r="BI63" s="42">
        <f t="shared" si="10"/>
        <v>0</v>
      </c>
      <c r="BJ63" s="42">
        <f t="shared" si="10"/>
        <v>8.008928481707601</v>
      </c>
      <c r="BK63" s="30">
        <f>SUM(C63:BJ63)</f>
        <v>2804.7638247485015</v>
      </c>
    </row>
    <row r="64" spans="1:63" ht="4.5" customHeight="1">
      <c r="A64" s="16"/>
      <c r="B64" s="25"/>
      <c r="C64" s="48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50"/>
    </row>
    <row r="65" spans="1:63" ht="14.25" customHeight="1">
      <c r="A65" s="16" t="s">
        <v>5</v>
      </c>
      <c r="B65" s="26" t="s">
        <v>25</v>
      </c>
      <c r="C65" s="48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50"/>
    </row>
    <row r="66" spans="1:63">
      <c r="A66" s="16"/>
      <c r="B66" s="21" t="s">
        <v>39</v>
      </c>
      <c r="C66" s="32">
        <v>0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0</v>
      </c>
      <c r="Y66" s="32">
        <v>0</v>
      </c>
      <c r="Z66" s="32">
        <v>0</v>
      </c>
      <c r="AA66" s="32">
        <v>0</v>
      </c>
      <c r="AB66" s="32">
        <v>0</v>
      </c>
      <c r="AC66" s="32">
        <v>0</v>
      </c>
      <c r="AD66" s="32">
        <v>0</v>
      </c>
      <c r="AE66" s="32">
        <v>0</v>
      </c>
      <c r="AF66" s="32">
        <v>0</v>
      </c>
      <c r="AG66" s="32">
        <v>0</v>
      </c>
      <c r="AH66" s="32">
        <v>0</v>
      </c>
      <c r="AI66" s="32">
        <v>0</v>
      </c>
      <c r="AJ66" s="32">
        <v>0</v>
      </c>
      <c r="AK66" s="32">
        <v>0</v>
      </c>
      <c r="AL66" s="32">
        <v>0</v>
      </c>
      <c r="AM66" s="32">
        <v>0</v>
      </c>
      <c r="AN66" s="32">
        <v>0</v>
      </c>
      <c r="AO66" s="32">
        <v>0</v>
      </c>
      <c r="AP66" s="32">
        <v>0</v>
      </c>
      <c r="AQ66" s="32">
        <v>0</v>
      </c>
      <c r="AR66" s="32">
        <v>0</v>
      </c>
      <c r="AS66" s="32">
        <v>0</v>
      </c>
      <c r="AT66" s="32">
        <v>0</v>
      </c>
      <c r="AU66" s="32">
        <v>0</v>
      </c>
      <c r="AV66" s="32">
        <v>0</v>
      </c>
      <c r="AW66" s="32">
        <v>0</v>
      </c>
      <c r="AX66" s="32">
        <v>0</v>
      </c>
      <c r="AY66" s="32">
        <v>0</v>
      </c>
      <c r="AZ66" s="32">
        <v>0</v>
      </c>
      <c r="BA66" s="32">
        <v>0</v>
      </c>
      <c r="BB66" s="32">
        <v>0</v>
      </c>
      <c r="BC66" s="32">
        <v>0</v>
      </c>
      <c r="BD66" s="32">
        <v>0</v>
      </c>
      <c r="BE66" s="32">
        <v>0</v>
      </c>
      <c r="BF66" s="32">
        <v>0</v>
      </c>
      <c r="BG66" s="32">
        <v>0</v>
      </c>
      <c r="BH66" s="32">
        <v>0</v>
      </c>
      <c r="BI66" s="32">
        <v>0</v>
      </c>
      <c r="BJ66" s="32">
        <v>0</v>
      </c>
      <c r="BK66" s="32">
        <v>0</v>
      </c>
    </row>
    <row r="67" spans="1:63" ht="13.5" thickBot="1">
      <c r="A67" s="27"/>
      <c r="B67" s="22" t="s">
        <v>49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2">
        <v>0</v>
      </c>
      <c r="AC67" s="32">
        <v>0</v>
      </c>
      <c r="AD67" s="32">
        <v>0</v>
      </c>
      <c r="AE67" s="32">
        <v>0</v>
      </c>
      <c r="AF67" s="32">
        <v>0</v>
      </c>
      <c r="AG67" s="32">
        <v>0</v>
      </c>
      <c r="AH67" s="32">
        <v>0</v>
      </c>
      <c r="AI67" s="32">
        <v>0</v>
      </c>
      <c r="AJ67" s="32">
        <v>0</v>
      </c>
      <c r="AK67" s="32">
        <v>0</v>
      </c>
      <c r="AL67" s="32">
        <v>0</v>
      </c>
      <c r="AM67" s="32">
        <v>0</v>
      </c>
      <c r="AN67" s="32">
        <v>0</v>
      </c>
      <c r="AO67" s="32">
        <v>0</v>
      </c>
      <c r="AP67" s="32">
        <v>0</v>
      </c>
      <c r="AQ67" s="32">
        <v>0</v>
      </c>
      <c r="AR67" s="32">
        <v>0</v>
      </c>
      <c r="AS67" s="32">
        <v>0</v>
      </c>
      <c r="AT67" s="32">
        <v>0</v>
      </c>
      <c r="AU67" s="32">
        <v>0</v>
      </c>
      <c r="AV67" s="32">
        <v>0</v>
      </c>
      <c r="AW67" s="32">
        <v>0</v>
      </c>
      <c r="AX67" s="32">
        <v>0</v>
      </c>
      <c r="AY67" s="32">
        <v>0</v>
      </c>
      <c r="AZ67" s="32">
        <v>0</v>
      </c>
      <c r="BA67" s="32">
        <v>0</v>
      </c>
      <c r="BB67" s="32">
        <v>0</v>
      </c>
      <c r="BC67" s="32">
        <v>0</v>
      </c>
      <c r="BD67" s="32">
        <v>0</v>
      </c>
      <c r="BE67" s="32">
        <v>0</v>
      </c>
      <c r="BF67" s="32">
        <v>0</v>
      </c>
      <c r="BG67" s="32">
        <v>0</v>
      </c>
      <c r="BH67" s="32">
        <v>0</v>
      </c>
      <c r="BI67" s="32">
        <v>0</v>
      </c>
      <c r="BJ67" s="32">
        <v>0</v>
      </c>
      <c r="BK67" s="32">
        <v>0</v>
      </c>
    </row>
    <row r="68" spans="1:63" ht="6" customHeight="1">
      <c r="A68" s="4"/>
      <c r="B68" s="18"/>
    </row>
    <row r="69" spans="1:63">
      <c r="A69" s="4"/>
      <c r="B69" s="4" t="s">
        <v>28</v>
      </c>
      <c r="L69" s="17" t="s">
        <v>40</v>
      </c>
    </row>
    <row r="70" spans="1:63">
      <c r="A70" s="4"/>
      <c r="B70" s="4" t="s">
        <v>29</v>
      </c>
      <c r="L70" s="4" t="s">
        <v>32</v>
      </c>
    </row>
    <row r="71" spans="1:63">
      <c r="L71" s="4" t="s">
        <v>33</v>
      </c>
    </row>
    <row r="72" spans="1:63">
      <c r="B72" s="4" t="s">
        <v>35</v>
      </c>
      <c r="L72" s="4" t="s">
        <v>58</v>
      </c>
    </row>
    <row r="73" spans="1:63">
      <c r="B73" s="4" t="s">
        <v>36</v>
      </c>
      <c r="L73" s="4" t="s">
        <v>60</v>
      </c>
    </row>
    <row r="74" spans="1:63">
      <c r="B74" s="4"/>
      <c r="L74" s="4" t="s">
        <v>34</v>
      </c>
    </row>
    <row r="80" spans="1:63">
      <c r="B80" s="4"/>
    </row>
  </sheetData>
  <mergeCells count="49">
    <mergeCell ref="C4:G4"/>
    <mergeCell ref="M4:Q4"/>
    <mergeCell ref="W4:AA4"/>
    <mergeCell ref="AQ4:AU4"/>
    <mergeCell ref="BA4:BE4"/>
    <mergeCell ref="AB4:AF4"/>
    <mergeCell ref="W2:AP2"/>
    <mergeCell ref="AQ2:BJ2"/>
    <mergeCell ref="AG4:AK4"/>
    <mergeCell ref="AQ3:AZ3"/>
    <mergeCell ref="BF4:BJ4"/>
    <mergeCell ref="AV4:AZ4"/>
    <mergeCell ref="C19:BK19"/>
    <mergeCell ref="C22:BK22"/>
    <mergeCell ref="AL4:AP4"/>
    <mergeCell ref="B1:B5"/>
    <mergeCell ref="C7:BK7"/>
    <mergeCell ref="C6:BK6"/>
    <mergeCell ref="C3:L3"/>
    <mergeCell ref="H4:L4"/>
    <mergeCell ref="R4:V4"/>
    <mergeCell ref="C2:V2"/>
    <mergeCell ref="C1:BK1"/>
    <mergeCell ref="BA3:BJ3"/>
    <mergeCell ref="BK2:BK5"/>
    <mergeCell ref="W3:AF3"/>
    <mergeCell ref="AG3:AP3"/>
    <mergeCell ref="C29:BK29"/>
    <mergeCell ref="M3:V3"/>
    <mergeCell ref="C10:BK10"/>
    <mergeCell ref="C13:BK13"/>
    <mergeCell ref="C16:BK16"/>
    <mergeCell ref="C59:BK59"/>
    <mergeCell ref="C30:BK30"/>
    <mergeCell ref="C28:BK28"/>
    <mergeCell ref="C33:BK33"/>
    <mergeCell ref="C43:BK43"/>
    <mergeCell ref="C44:BK44"/>
    <mergeCell ref="C48:BK48"/>
    <mergeCell ref="C62:BK62"/>
    <mergeCell ref="A1:A5"/>
    <mergeCell ref="C45:BK45"/>
    <mergeCell ref="C64:BK64"/>
    <mergeCell ref="C65:BK65"/>
    <mergeCell ref="C49:BK49"/>
    <mergeCell ref="C50:BK50"/>
    <mergeCell ref="C53:BK53"/>
    <mergeCell ref="C57:BK57"/>
    <mergeCell ref="C58:BK58"/>
  </mergeCells>
  <pageMargins left="0.7" right="0.7" top="0.37" bottom="0.37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 A1 Frmt for AUM disclosure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beenald</cp:lastModifiedBy>
  <cp:lastPrinted>2014-03-24T10:58:12Z</cp:lastPrinted>
  <dcterms:created xsi:type="dcterms:W3CDTF">2014-01-06T04:43:23Z</dcterms:created>
  <dcterms:modified xsi:type="dcterms:W3CDTF">2016-09-06T05:19:20Z</dcterms:modified>
</cp:coreProperties>
</file>